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R VICTOR RAUL HINOJOSA2021\ATENDIDOS ATENCIONES\"/>
    </mc:Choice>
  </mc:AlternateContent>
  <bookViews>
    <workbookView xWindow="0" yWindow="0" windowWidth="15345" windowHeight="4650" firstSheet="12" activeTab="18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22" r:id="rId8"/>
    <sheet name="ISEMESTRE" sheetId="23" r:id="rId9"/>
    <sheet name="JULIO" sheetId="10" r:id="rId10"/>
    <sheet name="AGOSTO" sheetId="11" r:id="rId11"/>
    <sheet name="SETIEMBRE" sheetId="12" r:id="rId12"/>
    <sheet name="IIITRIMESTRE" sheetId="13" r:id="rId13"/>
    <sheet name="OCTUBRE" sheetId="14" r:id="rId14"/>
    <sheet name="NOVIEMBRE" sheetId="15" r:id="rId15"/>
    <sheet name="DICIEMBRE" sheetId="16" r:id="rId16"/>
    <sheet name="IVTRIMESTRE" sheetId="24" r:id="rId17"/>
    <sheet name="IISEMESTRE" sheetId="18" r:id="rId18"/>
    <sheet name="ANUAL" sheetId="1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4" l="1"/>
  <c r="B17" i="24"/>
  <c r="D18" i="24"/>
  <c r="F19" i="24"/>
  <c r="B21" i="24"/>
  <c r="D22" i="24"/>
  <c r="B14" i="24"/>
  <c r="B16" i="13"/>
  <c r="B16" i="18" s="1"/>
  <c r="C16" i="13"/>
  <c r="D17" i="13"/>
  <c r="E17" i="13"/>
  <c r="F18" i="13"/>
  <c r="G18" i="13"/>
  <c r="B20" i="13"/>
  <c r="B20" i="18" s="1"/>
  <c r="C20" i="13"/>
  <c r="D21" i="13"/>
  <c r="D21" i="18" s="1"/>
  <c r="E21" i="13"/>
  <c r="F22" i="13"/>
  <c r="G22" i="13"/>
  <c r="B14" i="13"/>
  <c r="B14" i="18" s="1"/>
  <c r="C15" i="22"/>
  <c r="D16" i="22"/>
  <c r="C19" i="22"/>
  <c r="D20" i="22"/>
  <c r="D14" i="22"/>
  <c r="E18" i="7"/>
  <c r="B16" i="7"/>
  <c r="B14" i="7"/>
  <c r="E16" i="5"/>
  <c r="E18" i="5"/>
  <c r="E18" i="22" s="1"/>
  <c r="E22" i="5"/>
  <c r="E14" i="5"/>
  <c r="E14" i="22" s="1"/>
  <c r="B15" i="5"/>
  <c r="B14" i="5"/>
  <c r="B14" i="22" s="1"/>
  <c r="B14" i="4"/>
  <c r="B14" i="16"/>
  <c r="C14" i="16"/>
  <c r="D14" i="16"/>
  <c r="E14" i="16"/>
  <c r="F14" i="16"/>
  <c r="G14" i="16"/>
  <c r="B15" i="16"/>
  <c r="C15" i="16"/>
  <c r="D15" i="16"/>
  <c r="E15" i="16"/>
  <c r="F15" i="16"/>
  <c r="G15" i="16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G14" i="15"/>
  <c r="G14" i="24" s="1"/>
  <c r="F14" i="15"/>
  <c r="E14" i="15"/>
  <c r="D14" i="15"/>
  <c r="C14" i="15"/>
  <c r="B14" i="15"/>
  <c r="G22" i="14"/>
  <c r="G22" i="24" s="1"/>
  <c r="F22" i="14"/>
  <c r="F22" i="24" s="1"/>
  <c r="E22" i="14"/>
  <c r="E22" i="24" s="1"/>
  <c r="D22" i="14"/>
  <c r="C22" i="14"/>
  <c r="C22" i="24" s="1"/>
  <c r="B22" i="14"/>
  <c r="B22" i="24" s="1"/>
  <c r="G21" i="14"/>
  <c r="G21" i="24" s="1"/>
  <c r="F21" i="14"/>
  <c r="F21" i="24" s="1"/>
  <c r="E21" i="14"/>
  <c r="E21" i="24" s="1"/>
  <c r="D21" i="14"/>
  <c r="D21" i="24" s="1"/>
  <c r="C21" i="14"/>
  <c r="C21" i="24" s="1"/>
  <c r="B21" i="14"/>
  <c r="G20" i="14"/>
  <c r="G20" i="24" s="1"/>
  <c r="F20" i="14"/>
  <c r="F20" i="24" s="1"/>
  <c r="E20" i="14"/>
  <c r="E20" i="24" s="1"/>
  <c r="D20" i="14"/>
  <c r="D20" i="24" s="1"/>
  <c r="C20" i="14"/>
  <c r="C20" i="24" s="1"/>
  <c r="B20" i="14"/>
  <c r="B20" i="24" s="1"/>
  <c r="G19" i="14"/>
  <c r="G19" i="24" s="1"/>
  <c r="F19" i="14"/>
  <c r="E19" i="14"/>
  <c r="E19" i="24" s="1"/>
  <c r="D19" i="14"/>
  <c r="D19" i="24" s="1"/>
  <c r="C19" i="14"/>
  <c r="C19" i="24" s="1"/>
  <c r="B19" i="14"/>
  <c r="B19" i="24" s="1"/>
  <c r="G18" i="14"/>
  <c r="G18" i="24" s="1"/>
  <c r="F18" i="14"/>
  <c r="F18" i="24" s="1"/>
  <c r="E18" i="14"/>
  <c r="E18" i="24" s="1"/>
  <c r="D18" i="14"/>
  <c r="C18" i="14"/>
  <c r="C18" i="24" s="1"/>
  <c r="B18" i="14"/>
  <c r="B18" i="24" s="1"/>
  <c r="G17" i="14"/>
  <c r="G17" i="24" s="1"/>
  <c r="F17" i="14"/>
  <c r="F17" i="24" s="1"/>
  <c r="E17" i="14"/>
  <c r="E17" i="24" s="1"/>
  <c r="D17" i="14"/>
  <c r="D17" i="24" s="1"/>
  <c r="C17" i="14"/>
  <c r="C17" i="24" s="1"/>
  <c r="B17" i="14"/>
  <c r="G16" i="14"/>
  <c r="G16" i="24" s="1"/>
  <c r="F16" i="14"/>
  <c r="F16" i="24" s="1"/>
  <c r="E16" i="14"/>
  <c r="E16" i="24" s="1"/>
  <c r="D16" i="14"/>
  <c r="D16" i="24" s="1"/>
  <c r="C16" i="14"/>
  <c r="C16" i="24" s="1"/>
  <c r="B16" i="14"/>
  <c r="B16" i="24" s="1"/>
  <c r="G15" i="14"/>
  <c r="G15" i="24" s="1"/>
  <c r="F15" i="14"/>
  <c r="E15" i="14"/>
  <c r="E15" i="24" s="1"/>
  <c r="D15" i="14"/>
  <c r="D15" i="24" s="1"/>
  <c r="C15" i="14"/>
  <c r="C15" i="24" s="1"/>
  <c r="B15" i="14"/>
  <c r="B15" i="24" s="1"/>
  <c r="G14" i="14"/>
  <c r="F14" i="14"/>
  <c r="F14" i="24" s="1"/>
  <c r="E14" i="14"/>
  <c r="E14" i="24" s="1"/>
  <c r="D14" i="14"/>
  <c r="D14" i="24" s="1"/>
  <c r="C14" i="14"/>
  <c r="C14" i="24" s="1"/>
  <c r="B14" i="14"/>
  <c r="G22" i="10"/>
  <c r="F22" i="10"/>
  <c r="E22" i="10"/>
  <c r="E22" i="13" s="1"/>
  <c r="E22" i="18" s="1"/>
  <c r="D22" i="10"/>
  <c r="D22" i="13" s="1"/>
  <c r="D22" i="18" s="1"/>
  <c r="C22" i="10"/>
  <c r="C22" i="13" s="1"/>
  <c r="C22" i="18" s="1"/>
  <c r="B22" i="10"/>
  <c r="B22" i="13" s="1"/>
  <c r="B22" i="18" s="1"/>
  <c r="G21" i="10"/>
  <c r="G21" i="13" s="1"/>
  <c r="F21" i="10"/>
  <c r="F21" i="13" s="1"/>
  <c r="F21" i="18" s="1"/>
  <c r="E21" i="10"/>
  <c r="D21" i="10"/>
  <c r="C21" i="10"/>
  <c r="C21" i="13" s="1"/>
  <c r="C21" i="18" s="1"/>
  <c r="B21" i="10"/>
  <c r="B21" i="13" s="1"/>
  <c r="B21" i="18" s="1"/>
  <c r="G20" i="10"/>
  <c r="G20" i="13" s="1"/>
  <c r="G20" i="18" s="1"/>
  <c r="F20" i="10"/>
  <c r="F20" i="13" s="1"/>
  <c r="F20" i="18" s="1"/>
  <c r="E20" i="10"/>
  <c r="E20" i="13" s="1"/>
  <c r="D20" i="10"/>
  <c r="D20" i="13" s="1"/>
  <c r="D20" i="18" s="1"/>
  <c r="C20" i="10"/>
  <c r="B20" i="10"/>
  <c r="G19" i="10"/>
  <c r="G19" i="13" s="1"/>
  <c r="G19" i="18" s="1"/>
  <c r="F19" i="10"/>
  <c r="F19" i="13" s="1"/>
  <c r="F19" i="18" s="1"/>
  <c r="E19" i="10"/>
  <c r="E19" i="13" s="1"/>
  <c r="E19" i="18" s="1"/>
  <c r="D19" i="10"/>
  <c r="D19" i="13" s="1"/>
  <c r="D19" i="18" s="1"/>
  <c r="C19" i="10"/>
  <c r="C19" i="13" s="1"/>
  <c r="B19" i="10"/>
  <c r="B19" i="13" s="1"/>
  <c r="B19" i="18" s="1"/>
  <c r="G18" i="10"/>
  <c r="F18" i="10"/>
  <c r="E18" i="10"/>
  <c r="E18" i="13" s="1"/>
  <c r="E18" i="18" s="1"/>
  <c r="D18" i="10"/>
  <c r="D18" i="13" s="1"/>
  <c r="D18" i="18" s="1"/>
  <c r="C18" i="10"/>
  <c r="C18" i="13" s="1"/>
  <c r="C18" i="18" s="1"/>
  <c r="B18" i="10"/>
  <c r="B18" i="13" s="1"/>
  <c r="B18" i="18" s="1"/>
  <c r="G17" i="10"/>
  <c r="G17" i="13" s="1"/>
  <c r="F17" i="10"/>
  <c r="F17" i="13" s="1"/>
  <c r="F17" i="18" s="1"/>
  <c r="E17" i="10"/>
  <c r="D17" i="10"/>
  <c r="C17" i="10"/>
  <c r="C17" i="13" s="1"/>
  <c r="C17" i="18" s="1"/>
  <c r="B17" i="10"/>
  <c r="B17" i="13" s="1"/>
  <c r="B17" i="18" s="1"/>
  <c r="G16" i="10"/>
  <c r="G16" i="13" s="1"/>
  <c r="G16" i="18" s="1"/>
  <c r="F16" i="10"/>
  <c r="F16" i="13" s="1"/>
  <c r="F16" i="18" s="1"/>
  <c r="E16" i="10"/>
  <c r="E16" i="13" s="1"/>
  <c r="D16" i="10"/>
  <c r="D16" i="13" s="1"/>
  <c r="D16" i="18" s="1"/>
  <c r="C16" i="10"/>
  <c r="B16" i="10"/>
  <c r="G15" i="10"/>
  <c r="G15" i="13" s="1"/>
  <c r="G15" i="18" s="1"/>
  <c r="F15" i="10"/>
  <c r="F15" i="13" s="1"/>
  <c r="F15" i="18" s="1"/>
  <c r="E15" i="10"/>
  <c r="E15" i="13" s="1"/>
  <c r="E15" i="18" s="1"/>
  <c r="D15" i="10"/>
  <c r="D15" i="13" s="1"/>
  <c r="D15" i="18" s="1"/>
  <c r="C15" i="10"/>
  <c r="C15" i="13" s="1"/>
  <c r="B15" i="10"/>
  <c r="B15" i="13" s="1"/>
  <c r="B15" i="18" s="1"/>
  <c r="G14" i="10"/>
  <c r="G14" i="13" s="1"/>
  <c r="G14" i="18" s="1"/>
  <c r="F14" i="10"/>
  <c r="F14" i="13" s="1"/>
  <c r="F14" i="18" s="1"/>
  <c r="E14" i="10"/>
  <c r="E14" i="13" s="1"/>
  <c r="E14" i="18" s="1"/>
  <c r="D14" i="10"/>
  <c r="D14" i="13" s="1"/>
  <c r="D14" i="18" s="1"/>
  <c r="C14" i="10"/>
  <c r="C14" i="13" s="1"/>
  <c r="C14" i="18" s="1"/>
  <c r="B14" i="10"/>
  <c r="A1" i="10" s="1"/>
  <c r="G22" i="7"/>
  <c r="F22" i="7"/>
  <c r="E22" i="7" s="1"/>
  <c r="D22" i="7"/>
  <c r="C22" i="7"/>
  <c r="B22" i="7" s="1"/>
  <c r="G21" i="7"/>
  <c r="F21" i="7"/>
  <c r="E21" i="7" s="1"/>
  <c r="D21" i="7"/>
  <c r="C21" i="7"/>
  <c r="B21" i="7" s="1"/>
  <c r="G20" i="7"/>
  <c r="E20" i="7" s="1"/>
  <c r="F20" i="7"/>
  <c r="D20" i="7"/>
  <c r="C20" i="7"/>
  <c r="B20" i="7" s="1"/>
  <c r="G19" i="7"/>
  <c r="F19" i="7"/>
  <c r="E19" i="7" s="1"/>
  <c r="D19" i="7"/>
  <c r="B19" i="7" s="1"/>
  <c r="C19" i="7"/>
  <c r="G18" i="7"/>
  <c r="F18" i="7"/>
  <c r="D18" i="7"/>
  <c r="C18" i="7"/>
  <c r="B18" i="7" s="1"/>
  <c r="G17" i="7"/>
  <c r="F17" i="7"/>
  <c r="F17" i="22" s="1"/>
  <c r="D17" i="7"/>
  <c r="B17" i="7" s="1"/>
  <c r="C17" i="7"/>
  <c r="G16" i="7"/>
  <c r="E16" i="7" s="1"/>
  <c r="F16" i="7"/>
  <c r="D16" i="7"/>
  <c r="C16" i="7"/>
  <c r="G15" i="7"/>
  <c r="F15" i="7"/>
  <c r="E15" i="7" s="1"/>
  <c r="D15" i="7"/>
  <c r="B15" i="7" s="1"/>
  <c r="C15" i="7"/>
  <c r="G14" i="7"/>
  <c r="F14" i="7"/>
  <c r="E14" i="7" s="1"/>
  <c r="D14" i="7"/>
  <c r="C14" i="7"/>
  <c r="G22" i="6"/>
  <c r="G22" i="22" s="1"/>
  <c r="G22" i="23" s="1"/>
  <c r="F22" i="6"/>
  <c r="E22" i="6"/>
  <c r="D22" i="6"/>
  <c r="C22" i="6"/>
  <c r="B22" i="6"/>
  <c r="G21" i="6"/>
  <c r="F21" i="6"/>
  <c r="E21" i="6"/>
  <c r="D21" i="6"/>
  <c r="C21" i="6"/>
  <c r="B21" i="6"/>
  <c r="G20" i="6"/>
  <c r="G20" i="22" s="1"/>
  <c r="F20" i="6"/>
  <c r="E20" i="6"/>
  <c r="D20" i="6"/>
  <c r="C20" i="6"/>
  <c r="B20" i="6"/>
  <c r="G19" i="6"/>
  <c r="F19" i="6"/>
  <c r="E19" i="6"/>
  <c r="D19" i="6"/>
  <c r="C19" i="6"/>
  <c r="B19" i="6"/>
  <c r="G18" i="6"/>
  <c r="G18" i="22" s="1"/>
  <c r="G18" i="23" s="1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22" i="5"/>
  <c r="F22" i="5"/>
  <c r="F22" i="22" s="1"/>
  <c r="D22" i="5"/>
  <c r="D22" i="22" s="1"/>
  <c r="C22" i="5"/>
  <c r="C22" i="22" s="1"/>
  <c r="G21" i="5"/>
  <c r="G21" i="22" s="1"/>
  <c r="F21" i="5"/>
  <c r="E21" i="5" s="1"/>
  <c r="D21" i="5"/>
  <c r="D21" i="22" s="1"/>
  <c r="C21" i="5"/>
  <c r="C21" i="22" s="1"/>
  <c r="G20" i="5"/>
  <c r="F20" i="5"/>
  <c r="F20" i="22" s="1"/>
  <c r="D20" i="5"/>
  <c r="C20" i="5"/>
  <c r="B20" i="5" s="1"/>
  <c r="B20" i="22" s="1"/>
  <c r="G19" i="5"/>
  <c r="G19" i="22" s="1"/>
  <c r="F19" i="5"/>
  <c r="F19" i="22" s="1"/>
  <c r="D19" i="5"/>
  <c r="D19" i="22" s="1"/>
  <c r="C19" i="5"/>
  <c r="B19" i="5" s="1"/>
  <c r="G18" i="5"/>
  <c r="F18" i="5"/>
  <c r="F18" i="22" s="1"/>
  <c r="D18" i="5"/>
  <c r="D18" i="22" s="1"/>
  <c r="C18" i="5"/>
  <c r="C18" i="22" s="1"/>
  <c r="G17" i="5"/>
  <c r="G17" i="22" s="1"/>
  <c r="F17" i="5"/>
  <c r="E17" i="5" s="1"/>
  <c r="D17" i="5"/>
  <c r="B17" i="5" s="1"/>
  <c r="B17" i="22" s="1"/>
  <c r="C17" i="5"/>
  <c r="C17" i="22" s="1"/>
  <c r="G16" i="5"/>
  <c r="G16" i="22" s="1"/>
  <c r="G16" i="23" s="1"/>
  <c r="G16" i="19" s="1"/>
  <c r="F16" i="5"/>
  <c r="F16" i="22" s="1"/>
  <c r="D16" i="5"/>
  <c r="C16" i="5"/>
  <c r="B16" i="5" s="1"/>
  <c r="B16" i="22" s="1"/>
  <c r="G15" i="5"/>
  <c r="G15" i="22" s="1"/>
  <c r="F15" i="5"/>
  <c r="F15" i="22" s="1"/>
  <c r="D15" i="5"/>
  <c r="D15" i="22" s="1"/>
  <c r="C15" i="5"/>
  <c r="G14" i="5"/>
  <c r="G14" i="22" s="1"/>
  <c r="F14" i="5"/>
  <c r="F14" i="22" s="1"/>
  <c r="D14" i="5"/>
  <c r="C14" i="5"/>
  <c r="C14" i="22" s="1"/>
  <c r="G22" i="3"/>
  <c r="G22" i="4" s="1"/>
  <c r="F22" i="3"/>
  <c r="E22" i="3"/>
  <c r="D22" i="3"/>
  <c r="C22" i="3"/>
  <c r="B22" i="3"/>
  <c r="G21" i="3"/>
  <c r="F21" i="3"/>
  <c r="E21" i="3"/>
  <c r="E21" i="4" s="1"/>
  <c r="D21" i="3"/>
  <c r="C21" i="3"/>
  <c r="B21" i="3"/>
  <c r="G20" i="3"/>
  <c r="F20" i="3"/>
  <c r="E20" i="3"/>
  <c r="D20" i="3"/>
  <c r="C20" i="3"/>
  <c r="C20" i="4" s="1"/>
  <c r="B20" i="3"/>
  <c r="G19" i="3"/>
  <c r="F19" i="3"/>
  <c r="E19" i="3"/>
  <c r="D19" i="3"/>
  <c r="C19" i="3"/>
  <c r="B19" i="3"/>
  <c r="G18" i="3"/>
  <c r="G18" i="4" s="1"/>
  <c r="F18" i="3"/>
  <c r="E18" i="3"/>
  <c r="D18" i="3"/>
  <c r="C18" i="3"/>
  <c r="B18" i="3"/>
  <c r="G17" i="3"/>
  <c r="F17" i="3"/>
  <c r="E17" i="3"/>
  <c r="E17" i="4" s="1"/>
  <c r="D17" i="3"/>
  <c r="C17" i="3"/>
  <c r="B17" i="3"/>
  <c r="G16" i="3"/>
  <c r="F16" i="3"/>
  <c r="E16" i="3"/>
  <c r="D16" i="3"/>
  <c r="C16" i="3"/>
  <c r="C16" i="4" s="1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22" i="2"/>
  <c r="F22" i="2"/>
  <c r="F22" i="4" s="1"/>
  <c r="F22" i="23" s="1"/>
  <c r="E22" i="2"/>
  <c r="D22" i="2"/>
  <c r="C22" i="2"/>
  <c r="B22" i="2"/>
  <c r="G21" i="2"/>
  <c r="F21" i="2"/>
  <c r="E21" i="2"/>
  <c r="D21" i="2"/>
  <c r="D21" i="4" s="1"/>
  <c r="C21" i="2"/>
  <c r="B21" i="2"/>
  <c r="G20" i="2"/>
  <c r="F20" i="2"/>
  <c r="E20" i="2"/>
  <c r="D20" i="2"/>
  <c r="C20" i="2"/>
  <c r="B20" i="2"/>
  <c r="B20" i="4" s="1"/>
  <c r="B20" i="23" s="1"/>
  <c r="G19" i="2"/>
  <c r="F19" i="2"/>
  <c r="E19" i="2"/>
  <c r="D19" i="2"/>
  <c r="C19" i="2"/>
  <c r="B19" i="2"/>
  <c r="G18" i="2"/>
  <c r="F18" i="2"/>
  <c r="F18" i="4" s="1"/>
  <c r="F18" i="23" s="1"/>
  <c r="E18" i="2"/>
  <c r="D18" i="2"/>
  <c r="C18" i="2"/>
  <c r="B18" i="2"/>
  <c r="G17" i="2"/>
  <c r="F17" i="2"/>
  <c r="E17" i="2"/>
  <c r="D17" i="2"/>
  <c r="D17" i="4" s="1"/>
  <c r="C17" i="2"/>
  <c r="B17" i="2"/>
  <c r="G16" i="2"/>
  <c r="F16" i="2"/>
  <c r="E16" i="2"/>
  <c r="D16" i="2"/>
  <c r="C16" i="2"/>
  <c r="B16" i="2"/>
  <c r="B16" i="4" s="1"/>
  <c r="B16" i="23" s="1"/>
  <c r="B16" i="19" s="1"/>
  <c r="G15" i="2"/>
  <c r="F15" i="2"/>
  <c r="E15" i="2"/>
  <c r="D15" i="2"/>
  <c r="C15" i="2"/>
  <c r="B15" i="2"/>
  <c r="G14" i="2"/>
  <c r="F14" i="2"/>
  <c r="E14" i="2"/>
  <c r="D14" i="2"/>
  <c r="C14" i="2"/>
  <c r="B14" i="2"/>
  <c r="G22" i="1"/>
  <c r="F22" i="1"/>
  <c r="E22" i="1"/>
  <c r="E22" i="4" s="1"/>
  <c r="D22" i="1"/>
  <c r="D22" i="4" s="1"/>
  <c r="C22" i="1"/>
  <c r="C22" i="4" s="1"/>
  <c r="B22" i="1"/>
  <c r="B22" i="4" s="1"/>
  <c r="G21" i="1"/>
  <c r="G21" i="4" s="1"/>
  <c r="F21" i="1"/>
  <c r="F21" i="4" s="1"/>
  <c r="E21" i="1"/>
  <c r="D21" i="1"/>
  <c r="C21" i="1"/>
  <c r="C21" i="4" s="1"/>
  <c r="B21" i="1"/>
  <c r="B21" i="4" s="1"/>
  <c r="G20" i="1"/>
  <c r="G20" i="4" s="1"/>
  <c r="F20" i="1"/>
  <c r="F20" i="4" s="1"/>
  <c r="F20" i="23" s="1"/>
  <c r="F20" i="19" s="1"/>
  <c r="E20" i="1"/>
  <c r="E20" i="4" s="1"/>
  <c r="D20" i="1"/>
  <c r="D20" i="4" s="1"/>
  <c r="D20" i="23" s="1"/>
  <c r="D20" i="19" s="1"/>
  <c r="C20" i="1"/>
  <c r="B20" i="1"/>
  <c r="G19" i="1"/>
  <c r="G19" i="4" s="1"/>
  <c r="F19" i="1"/>
  <c r="F19" i="4" s="1"/>
  <c r="F19" i="23" s="1"/>
  <c r="F19" i="19" s="1"/>
  <c r="E19" i="1"/>
  <c r="E19" i="4" s="1"/>
  <c r="D19" i="1"/>
  <c r="D19" i="4" s="1"/>
  <c r="D19" i="23" s="1"/>
  <c r="D19" i="19" s="1"/>
  <c r="C19" i="1"/>
  <c r="C19" i="4" s="1"/>
  <c r="B19" i="1"/>
  <c r="B19" i="4" s="1"/>
  <c r="G18" i="1"/>
  <c r="F18" i="1"/>
  <c r="E18" i="1"/>
  <c r="E18" i="4" s="1"/>
  <c r="D18" i="1"/>
  <c r="D18" i="4" s="1"/>
  <c r="C18" i="1"/>
  <c r="C18" i="4" s="1"/>
  <c r="B18" i="1"/>
  <c r="B18" i="4" s="1"/>
  <c r="G17" i="1"/>
  <c r="G17" i="4" s="1"/>
  <c r="F17" i="1"/>
  <c r="F17" i="4" s="1"/>
  <c r="F17" i="23" s="1"/>
  <c r="F17" i="19" s="1"/>
  <c r="E17" i="1"/>
  <c r="D17" i="1"/>
  <c r="C17" i="1"/>
  <c r="C17" i="4" s="1"/>
  <c r="B17" i="1"/>
  <c r="B17" i="4" s="1"/>
  <c r="B17" i="23" s="1"/>
  <c r="B17" i="19" s="1"/>
  <c r="G16" i="1"/>
  <c r="G16" i="4" s="1"/>
  <c r="F16" i="1"/>
  <c r="F16" i="4" s="1"/>
  <c r="F16" i="23" s="1"/>
  <c r="F16" i="19" s="1"/>
  <c r="E16" i="1"/>
  <c r="E16" i="4" s="1"/>
  <c r="D16" i="1"/>
  <c r="D16" i="4" s="1"/>
  <c r="D16" i="23" s="1"/>
  <c r="D16" i="19" s="1"/>
  <c r="C16" i="1"/>
  <c r="B16" i="1"/>
  <c r="G15" i="1"/>
  <c r="G15" i="4" s="1"/>
  <c r="F15" i="1"/>
  <c r="F15" i="4" s="1"/>
  <c r="F15" i="23" s="1"/>
  <c r="F15" i="19" s="1"/>
  <c r="E15" i="1"/>
  <c r="E15" i="4" s="1"/>
  <c r="D15" i="1"/>
  <c r="D15" i="4" s="1"/>
  <c r="D15" i="23" s="1"/>
  <c r="D15" i="19" s="1"/>
  <c r="C15" i="1"/>
  <c r="C15" i="4" s="1"/>
  <c r="B15" i="1"/>
  <c r="B15" i="4" s="1"/>
  <c r="G14" i="1"/>
  <c r="G14" i="4" s="1"/>
  <c r="G14" i="23" s="1"/>
  <c r="G14" i="19" s="1"/>
  <c r="F14" i="1"/>
  <c r="F14" i="4" s="1"/>
  <c r="F14" i="23" s="1"/>
  <c r="F14" i="19" s="1"/>
  <c r="E14" i="1"/>
  <c r="E14" i="4" s="1"/>
  <c r="D14" i="1"/>
  <c r="D14" i="4" s="1"/>
  <c r="C14" i="1"/>
  <c r="C14" i="4" s="1"/>
  <c r="C14" i="23" s="1"/>
  <c r="C14" i="19" s="1"/>
  <c r="B14" i="1"/>
  <c r="E22" i="22" l="1"/>
  <c r="E22" i="23" s="1"/>
  <c r="E22" i="19" s="1"/>
  <c r="C20" i="18"/>
  <c r="F21" i="23"/>
  <c r="F21" i="19" s="1"/>
  <c r="C17" i="23"/>
  <c r="C17" i="19" s="1"/>
  <c r="B19" i="22"/>
  <c r="B19" i="23" s="1"/>
  <c r="B19" i="19" s="1"/>
  <c r="C21" i="23"/>
  <c r="C21" i="19" s="1"/>
  <c r="E16" i="22"/>
  <c r="E16" i="23" s="1"/>
  <c r="G18" i="18"/>
  <c r="G18" i="19" s="1"/>
  <c r="G20" i="23"/>
  <c r="G20" i="19" s="1"/>
  <c r="C15" i="18"/>
  <c r="E16" i="18"/>
  <c r="G17" i="18"/>
  <c r="C19" i="18"/>
  <c r="E20" i="18"/>
  <c r="G21" i="18"/>
  <c r="F18" i="18"/>
  <c r="E18" i="23"/>
  <c r="E18" i="19" s="1"/>
  <c r="B18" i="23"/>
  <c r="B18" i="19" s="1"/>
  <c r="B22" i="23"/>
  <c r="B22" i="19" s="1"/>
  <c r="E21" i="22"/>
  <c r="E21" i="23" s="1"/>
  <c r="E21" i="19" s="1"/>
  <c r="G22" i="18"/>
  <c r="E17" i="18"/>
  <c r="G22" i="19"/>
  <c r="G15" i="23"/>
  <c r="G15" i="19" s="1"/>
  <c r="G17" i="23"/>
  <c r="G17" i="19" s="1"/>
  <c r="G19" i="23"/>
  <c r="G19" i="19" s="1"/>
  <c r="G21" i="23"/>
  <c r="G21" i="19" s="1"/>
  <c r="F22" i="18"/>
  <c r="F22" i="19" s="1"/>
  <c r="D17" i="18"/>
  <c r="D18" i="23"/>
  <c r="D18" i="19" s="1"/>
  <c r="B21" i="23"/>
  <c r="B21" i="19" s="1"/>
  <c r="D22" i="23"/>
  <c r="D22" i="19" s="1"/>
  <c r="F18" i="19"/>
  <c r="B20" i="19"/>
  <c r="D21" i="23"/>
  <c r="D21" i="19" s="1"/>
  <c r="C18" i="23"/>
  <c r="C18" i="19" s="1"/>
  <c r="C22" i="23"/>
  <c r="C22" i="19" s="1"/>
  <c r="B15" i="22"/>
  <c r="B15" i="23" s="1"/>
  <c r="B15" i="19" s="1"/>
  <c r="E21" i="18"/>
  <c r="C16" i="18"/>
  <c r="B22" i="5"/>
  <c r="B22" i="22" s="1"/>
  <c r="E17" i="7"/>
  <c r="E17" i="22" s="1"/>
  <c r="E17" i="23" s="1"/>
  <c r="E17" i="19" s="1"/>
  <c r="B21" i="5"/>
  <c r="B21" i="22" s="1"/>
  <c r="C20" i="22"/>
  <c r="C20" i="23" s="1"/>
  <c r="C20" i="19" s="1"/>
  <c r="C16" i="22"/>
  <c r="C16" i="23" s="1"/>
  <c r="C19" i="23"/>
  <c r="D17" i="22"/>
  <c r="D17" i="23" s="1"/>
  <c r="D17" i="19" s="1"/>
  <c r="E15" i="5"/>
  <c r="E15" i="22" s="1"/>
  <c r="E15" i="23" s="1"/>
  <c r="E15" i="19" s="1"/>
  <c r="F21" i="22"/>
  <c r="E20" i="5"/>
  <c r="E20" i="22" s="1"/>
  <c r="E20" i="23" s="1"/>
  <c r="E20" i="19" s="1"/>
  <c r="B18" i="5"/>
  <c r="B18" i="22" s="1"/>
  <c r="E19" i="5"/>
  <c r="E19" i="22" s="1"/>
  <c r="E19" i="23" s="1"/>
  <c r="E19" i="19" s="1"/>
  <c r="C15" i="23"/>
  <c r="C15" i="19" s="1"/>
  <c r="D14" i="23"/>
  <c r="D14" i="19" s="1"/>
  <c r="E14" i="23"/>
  <c r="E14" i="19" s="1"/>
  <c r="B14" i="23"/>
  <c r="B14" i="19" s="1"/>
  <c r="C19" i="19" l="1"/>
  <c r="E16" i="19"/>
  <c r="C16" i="19"/>
</calcChain>
</file>

<file path=xl/sharedStrings.xml><?xml version="1.0" encoding="utf-8"?>
<sst xmlns="http://schemas.openxmlformats.org/spreadsheetml/2006/main" count="986" uniqueCount="47">
  <si>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</si>
  <si>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- 2021</t>
  </si>
  <si>
    <t xml:space="preserve">Diresa/Red/M.Red/EE.SS: AREQUIPA/AREQUIPA CAYLLOMA/VICTOR RAUL HINOJOZA/I-3 - 000001257 - VICTOR RAUL HINOJOSA-MICRORED 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</si>
  <si>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</si>
  <si>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</si>
  <si>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</si>
  <si>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</si>
  <si>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</si>
  <si>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</si>
  <si>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</si>
  <si>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</si>
  <si>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</si>
  <si>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</si>
  <si>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</si>
  <si>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</si>
  <si>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</si>
  <si>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</si>
  <si>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</si>
  <si>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</si>
  <si>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</si>
  <si>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CAYLLOMA/VICTOR RAUL HINOJOZA/I-3 - 000001257 - VICTOR RAUL HINOJOSA</t>
  </si>
  <si>
    <t>Diresa/Red/M.Red/EE.SS: AREQUIPA/AREQUIPA CAYLLOMA/VICTOR RAUL HINOJOZA/I-2 - 000001263 - 13 DE ENERO</t>
  </si>
  <si>
    <t>Diresa/Red/M.Red/EE.SS: AREQUIPA/AREQUIPA CAYLLOMA/VICTOR RAUL HINOJOZA/I-3 - 000001264 - CENTRO DE SALUD LAS ESMERALDAS</t>
  </si>
  <si>
    <t>Diresa/Red/M.Red/EE.SS: AREQUIPA/AREQUIPA CAYLLOMA/VICTOR RAUL HINOJOZA/I-2 - 000001267 - CERRO JULI</t>
  </si>
  <si>
    <t>Diresa/Red/M.Red/EE.SS: AREQUIPA/AREQUIPA CAYLLOMA/VICTOR RAUL HINOJOZA/I-3 - 000023488 - CENTRO DE SALUD MENTAL COMUNITARIO SIMON BOLIVAR</t>
  </si>
  <si>
    <t>Periodo:                Febrero - 2021</t>
  </si>
  <si>
    <t>Periodo:                Marzo - 2021</t>
  </si>
  <si>
    <t>Periodo:               ITRIMESTRE - 2021</t>
  </si>
  <si>
    <t>Periodo:                Abril - 2021</t>
  </si>
  <si>
    <t>Diresa/Red/M.Red/EE.SS: AREQUIPA/AREQUIPA CAYLLOMA/VICTOR RAUL HINOJOZA/I-3 - MR</t>
  </si>
  <si>
    <t>Periodo:                Mayo - 2021</t>
  </si>
  <si>
    <t>Periodo:                Junio - 2021</t>
  </si>
  <si>
    <t>Diresa/Red/M.Red/EE.SS: AREQUIPA/AREQUIPA CAYLLOMA/VICTOR RAUL HINOJOZA/TODOS LOS EE.SS</t>
  </si>
  <si>
    <t>Periodo:               IITRIMESTRE</t>
  </si>
  <si>
    <t>Periodo:              IISEMESTRE</t>
  </si>
  <si>
    <t>Periodo:                Julio - 2021</t>
  </si>
  <si>
    <t>Periodo:                Agosto - 2021</t>
  </si>
  <si>
    <t>Periodo:                Septiembre - 2021</t>
  </si>
  <si>
    <t>Periodo:               III trimestre - 2021</t>
  </si>
  <si>
    <t>Periodo:                Octubre - 2021</t>
  </si>
  <si>
    <t xml:space="preserve">Diresa/Red/M.Red/EE.SS: AREQUIPA/AREQUIPA CAYLLOMA/VICTOR RAUL HINOJOZA/I-3 </t>
  </si>
  <si>
    <t>Periodo:                Noviembre - 2021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</si>
  <si>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</si>
  <si>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Diciembre - 2021</t>
  </si>
  <si>
    <t>Periodo:               IV TRIMESTRE- 2021</t>
  </si>
  <si>
    <t>Periodo:               II SEMESTRE- 2021</t>
  </si>
  <si>
    <t>Periodo:              ANUAL- 2021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</si>
</sst>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7" fillId="0" borderId="5" xfId="0" applyNumberFormat="1" applyFont="1" applyFill="1" applyBorder="1" applyAlignment="1">
      <alignment vertical="top" wrapText="1" readingOrder="1"/>
    </xf>
    <xf numFmtId="0" fontId="7" fillId="3" borderId="6" xfId="0" applyNumberFormat="1" applyFont="1" applyFill="1" applyBorder="1" applyAlignment="1">
      <alignment vertical="top" wrapText="1" readingOrder="1"/>
    </xf>
    <xf numFmtId="0" fontId="7" fillId="3" borderId="3" xfId="0" applyNumberFormat="1" applyFont="1" applyFill="1" applyBorder="1" applyAlignment="1">
      <alignment vertical="top" wrapText="1" readingOrder="1"/>
    </xf>
    <xf numFmtId="0" fontId="8" fillId="0" borderId="6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28700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85900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772668</xdr:colOff>
      <xdr:row>90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24050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772668</xdr:colOff>
      <xdr:row>112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622000"/>
          <a:ext cx="2877693" cy="1898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871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438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4305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3172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772668</xdr:colOff>
      <xdr:row>90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8610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772668</xdr:colOff>
      <xdr:row>112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404800"/>
          <a:ext cx="2877693" cy="342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438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4305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3172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772668</xdr:colOff>
      <xdr:row>90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8610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772668</xdr:colOff>
      <xdr:row>112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404800"/>
          <a:ext cx="2877693" cy="342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a%20Atc%20y%20AtdMRENER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Genera%20Atc%20y%20Atdcesmajuli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wnloads/atd%20atcjuli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wnloads/archivosvarios/Genera%20Atc%20y%20Atdcsy%20ps%20octubre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ber\Downloads\Genera%20Atc%20y%20Atdcsyps.novi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Genera%20Atc%20y%20Atdmrdic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Genera%20Atc%20y%20Atd%20csy%20mr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atd%20atenciones%20mr%20y%20pue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wnloads/Genera%20Atc%20y%20Atdmrab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wnloads/MR%20VICTOR%20RAUL%20HINOJOSA/Genera%20Atc%20y%20Atdcsmay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lber/Documents/atdmrjun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Genera%20Atc%20y%20Atd13deenerojul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Genera%20Atc%20y%20Atdesmeralda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Genera%20Atc%20y%20Atdcerrojuli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mr"/>
      <sheetName val="cs"/>
      <sheetName val="13deenero"/>
      <sheetName val="esmeraldas"/>
      <sheetName val="cerrojuli"/>
      <sheetName val="cesma"/>
    </sheetNames>
    <sheetDataSet>
      <sheetData sheetId="0" refreshError="1"/>
      <sheetData sheetId="1" refreshError="1">
        <row r="14">
          <cell r="B14">
            <v>838</v>
          </cell>
          <cell r="C14">
            <v>496</v>
          </cell>
          <cell r="D14">
            <v>342</v>
          </cell>
          <cell r="E14">
            <v>4253</v>
          </cell>
          <cell r="F14">
            <v>2560</v>
          </cell>
          <cell r="G14">
            <v>1693</v>
          </cell>
        </row>
        <row r="15">
          <cell r="B15">
            <v>5</v>
          </cell>
          <cell r="C15">
            <v>4</v>
          </cell>
          <cell r="D15">
            <v>1</v>
          </cell>
          <cell r="E15">
            <v>9</v>
          </cell>
          <cell r="F15">
            <v>5</v>
          </cell>
          <cell r="G15">
            <v>4</v>
          </cell>
        </row>
        <row r="16">
          <cell r="B16">
            <v>63</v>
          </cell>
          <cell r="C16">
            <v>31</v>
          </cell>
          <cell r="D16">
            <v>32</v>
          </cell>
          <cell r="E16">
            <v>375</v>
          </cell>
          <cell r="F16">
            <v>183</v>
          </cell>
          <cell r="G16">
            <v>192</v>
          </cell>
        </row>
        <row r="17">
          <cell r="B17">
            <v>64</v>
          </cell>
          <cell r="C17">
            <v>29</v>
          </cell>
          <cell r="D17">
            <v>35</v>
          </cell>
          <cell r="E17">
            <v>510</v>
          </cell>
          <cell r="F17">
            <v>263</v>
          </cell>
          <cell r="G17">
            <v>247</v>
          </cell>
        </row>
        <row r="18">
          <cell r="B18">
            <v>31</v>
          </cell>
          <cell r="C18">
            <v>9</v>
          </cell>
          <cell r="D18">
            <v>22</v>
          </cell>
          <cell r="E18">
            <v>159</v>
          </cell>
          <cell r="F18">
            <v>67</v>
          </cell>
          <cell r="G18">
            <v>92</v>
          </cell>
        </row>
        <row r="19">
          <cell r="B19">
            <v>39</v>
          </cell>
          <cell r="C19">
            <v>20</v>
          </cell>
          <cell r="D19">
            <v>19</v>
          </cell>
          <cell r="E19">
            <v>191</v>
          </cell>
          <cell r="F19">
            <v>110</v>
          </cell>
          <cell r="G19">
            <v>81</v>
          </cell>
        </row>
        <row r="20">
          <cell r="B20">
            <v>218</v>
          </cell>
          <cell r="C20">
            <v>152</v>
          </cell>
          <cell r="D20">
            <v>66</v>
          </cell>
          <cell r="E20">
            <v>896</v>
          </cell>
          <cell r="F20">
            <v>608</v>
          </cell>
          <cell r="G20">
            <v>288</v>
          </cell>
        </row>
        <row r="21">
          <cell r="B21">
            <v>342</v>
          </cell>
          <cell r="C21">
            <v>213</v>
          </cell>
          <cell r="D21">
            <v>129</v>
          </cell>
          <cell r="E21">
            <v>1610</v>
          </cell>
          <cell r="F21">
            <v>1049</v>
          </cell>
          <cell r="G21">
            <v>561</v>
          </cell>
        </row>
        <row r="22">
          <cell r="B22">
            <v>76</v>
          </cell>
          <cell r="C22">
            <v>38</v>
          </cell>
          <cell r="D22">
            <v>38</v>
          </cell>
          <cell r="E22">
            <v>503</v>
          </cell>
          <cell r="F22">
            <v>275</v>
          </cell>
          <cell r="G22">
            <v>228</v>
          </cell>
        </row>
      </sheetData>
      <sheetData sheetId="2" refreshError="1">
        <row r="14">
          <cell r="B14">
            <v>426</v>
          </cell>
          <cell r="C14">
            <v>277</v>
          </cell>
          <cell r="D14">
            <v>149</v>
          </cell>
          <cell r="E14">
            <v>1685</v>
          </cell>
          <cell r="F14">
            <v>1173</v>
          </cell>
          <cell r="G14">
            <v>512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19</v>
          </cell>
          <cell r="C16">
            <v>14</v>
          </cell>
          <cell r="D16">
            <v>5</v>
          </cell>
          <cell r="E16">
            <v>81</v>
          </cell>
          <cell r="F16">
            <v>50</v>
          </cell>
          <cell r="G16">
            <v>31</v>
          </cell>
        </row>
        <row r="17">
          <cell r="B17">
            <v>54</v>
          </cell>
          <cell r="C17">
            <v>23</v>
          </cell>
          <cell r="D17">
            <v>31</v>
          </cell>
          <cell r="E17">
            <v>163</v>
          </cell>
          <cell r="F17">
            <v>69</v>
          </cell>
          <cell r="G17">
            <v>94</v>
          </cell>
        </row>
        <row r="18">
          <cell r="B18">
            <v>11</v>
          </cell>
          <cell r="C18">
            <v>5</v>
          </cell>
          <cell r="D18">
            <v>6</v>
          </cell>
          <cell r="E18">
            <v>39</v>
          </cell>
          <cell r="F18">
            <v>22</v>
          </cell>
          <cell r="G18">
            <v>17</v>
          </cell>
        </row>
        <row r="19">
          <cell r="B19">
            <v>8</v>
          </cell>
          <cell r="C19">
            <v>6</v>
          </cell>
          <cell r="D19">
            <v>2</v>
          </cell>
          <cell r="E19">
            <v>54</v>
          </cell>
          <cell r="F19">
            <v>35</v>
          </cell>
          <cell r="G19">
            <v>19</v>
          </cell>
        </row>
        <row r="20">
          <cell r="B20">
            <v>94</v>
          </cell>
          <cell r="C20">
            <v>68</v>
          </cell>
          <cell r="D20">
            <v>26</v>
          </cell>
          <cell r="E20">
            <v>366</v>
          </cell>
          <cell r="F20">
            <v>301</v>
          </cell>
          <cell r="G20">
            <v>65</v>
          </cell>
        </row>
        <row r="21">
          <cell r="B21">
            <v>174</v>
          </cell>
          <cell r="C21">
            <v>127</v>
          </cell>
          <cell r="D21">
            <v>47</v>
          </cell>
          <cell r="E21">
            <v>725</v>
          </cell>
          <cell r="F21">
            <v>562</v>
          </cell>
          <cell r="G21">
            <v>163</v>
          </cell>
        </row>
        <row r="22">
          <cell r="B22">
            <v>66</v>
          </cell>
          <cell r="C22">
            <v>34</v>
          </cell>
          <cell r="D22">
            <v>32</v>
          </cell>
          <cell r="E22">
            <v>257</v>
          </cell>
          <cell r="F22">
            <v>134</v>
          </cell>
          <cell r="G22">
            <v>123</v>
          </cell>
        </row>
      </sheetData>
      <sheetData sheetId="3" refreshError="1">
        <row r="14">
          <cell r="B14">
            <v>1169</v>
          </cell>
          <cell r="C14">
            <v>741</v>
          </cell>
          <cell r="D14">
            <v>428</v>
          </cell>
          <cell r="E14">
            <v>3324</v>
          </cell>
          <cell r="F14">
            <v>2167</v>
          </cell>
          <cell r="G14">
            <v>1157</v>
          </cell>
        </row>
        <row r="15">
          <cell r="B15">
            <v>2</v>
          </cell>
          <cell r="C15">
            <v>2</v>
          </cell>
          <cell r="D15">
            <v>0</v>
          </cell>
          <cell r="E15">
            <v>3</v>
          </cell>
          <cell r="F15">
            <v>3</v>
          </cell>
          <cell r="G15">
            <v>0</v>
          </cell>
        </row>
        <row r="16">
          <cell r="B16">
            <v>46</v>
          </cell>
          <cell r="C16">
            <v>28</v>
          </cell>
          <cell r="D16">
            <v>18</v>
          </cell>
          <cell r="E16">
            <v>154</v>
          </cell>
          <cell r="F16">
            <v>91</v>
          </cell>
          <cell r="G16">
            <v>63</v>
          </cell>
        </row>
        <row r="17">
          <cell r="B17">
            <v>104</v>
          </cell>
          <cell r="C17">
            <v>50</v>
          </cell>
          <cell r="D17">
            <v>54</v>
          </cell>
          <cell r="E17">
            <v>307</v>
          </cell>
          <cell r="F17">
            <v>140</v>
          </cell>
          <cell r="G17">
            <v>167</v>
          </cell>
        </row>
        <row r="18">
          <cell r="B18">
            <v>74</v>
          </cell>
          <cell r="C18">
            <v>40</v>
          </cell>
          <cell r="D18">
            <v>34</v>
          </cell>
          <cell r="E18">
            <v>239</v>
          </cell>
          <cell r="F18">
            <v>119</v>
          </cell>
          <cell r="G18">
            <v>120</v>
          </cell>
        </row>
        <row r="19">
          <cell r="B19">
            <v>76</v>
          </cell>
          <cell r="C19">
            <v>54</v>
          </cell>
          <cell r="D19">
            <v>22</v>
          </cell>
          <cell r="E19">
            <v>217</v>
          </cell>
          <cell r="F19">
            <v>164</v>
          </cell>
          <cell r="G19">
            <v>53</v>
          </cell>
        </row>
        <row r="20">
          <cell r="B20">
            <v>269</v>
          </cell>
          <cell r="C20">
            <v>183</v>
          </cell>
          <cell r="D20">
            <v>86</v>
          </cell>
          <cell r="E20">
            <v>690</v>
          </cell>
          <cell r="F20">
            <v>495</v>
          </cell>
          <cell r="G20">
            <v>195</v>
          </cell>
        </row>
        <row r="21">
          <cell r="B21">
            <v>508</v>
          </cell>
          <cell r="C21">
            <v>334</v>
          </cell>
          <cell r="D21">
            <v>174</v>
          </cell>
          <cell r="E21">
            <v>1448</v>
          </cell>
          <cell r="F21">
            <v>1013</v>
          </cell>
          <cell r="G21">
            <v>435</v>
          </cell>
        </row>
        <row r="22">
          <cell r="B22">
            <v>90</v>
          </cell>
          <cell r="C22">
            <v>50</v>
          </cell>
          <cell r="D22">
            <v>40</v>
          </cell>
          <cell r="E22">
            <v>266</v>
          </cell>
          <cell r="F22">
            <v>142</v>
          </cell>
          <cell r="G22">
            <v>124</v>
          </cell>
        </row>
      </sheetData>
      <sheetData sheetId="4" refreshError="1">
        <row r="14">
          <cell r="B14">
            <v>269</v>
          </cell>
          <cell r="C14">
            <v>198</v>
          </cell>
          <cell r="D14">
            <v>71</v>
          </cell>
          <cell r="E14">
            <v>1352</v>
          </cell>
          <cell r="F14">
            <v>875</v>
          </cell>
          <cell r="G14">
            <v>477</v>
          </cell>
        </row>
        <row r="15">
          <cell r="B15">
            <v>2</v>
          </cell>
          <cell r="C15">
            <v>1</v>
          </cell>
          <cell r="D15">
            <v>1</v>
          </cell>
          <cell r="E15">
            <v>3</v>
          </cell>
          <cell r="F15">
            <v>1</v>
          </cell>
          <cell r="G15">
            <v>2</v>
          </cell>
        </row>
        <row r="16">
          <cell r="B16">
            <v>38</v>
          </cell>
          <cell r="C16">
            <v>16</v>
          </cell>
          <cell r="D16">
            <v>22</v>
          </cell>
          <cell r="E16">
            <v>325</v>
          </cell>
          <cell r="F16">
            <v>135</v>
          </cell>
          <cell r="G16">
            <v>190</v>
          </cell>
        </row>
        <row r="17">
          <cell r="B17">
            <v>13</v>
          </cell>
          <cell r="C17">
            <v>6</v>
          </cell>
          <cell r="D17">
            <v>7</v>
          </cell>
          <cell r="E17">
            <v>252</v>
          </cell>
          <cell r="F17">
            <v>114</v>
          </cell>
          <cell r="G17">
            <v>138</v>
          </cell>
        </row>
        <row r="18">
          <cell r="B18">
            <v>11</v>
          </cell>
          <cell r="C18">
            <v>7</v>
          </cell>
          <cell r="D18">
            <v>4</v>
          </cell>
          <cell r="E18">
            <v>42</v>
          </cell>
          <cell r="F18">
            <v>26</v>
          </cell>
          <cell r="G18">
            <v>16</v>
          </cell>
        </row>
        <row r="19">
          <cell r="B19">
            <v>10</v>
          </cell>
          <cell r="C19">
            <v>8</v>
          </cell>
          <cell r="D19">
            <v>2</v>
          </cell>
          <cell r="E19">
            <v>62</v>
          </cell>
          <cell r="F19">
            <v>52</v>
          </cell>
          <cell r="G19">
            <v>10</v>
          </cell>
        </row>
        <row r="20">
          <cell r="B20">
            <v>103</v>
          </cell>
          <cell r="C20">
            <v>91</v>
          </cell>
          <cell r="D20">
            <v>12</v>
          </cell>
          <cell r="E20">
            <v>310</v>
          </cell>
          <cell r="F20">
            <v>287</v>
          </cell>
          <cell r="G20">
            <v>23</v>
          </cell>
        </row>
        <row r="21">
          <cell r="B21">
            <v>73</v>
          </cell>
          <cell r="C21">
            <v>58</v>
          </cell>
          <cell r="D21">
            <v>15</v>
          </cell>
          <cell r="E21">
            <v>285</v>
          </cell>
          <cell r="F21">
            <v>220</v>
          </cell>
          <cell r="G21">
            <v>65</v>
          </cell>
        </row>
        <row r="22">
          <cell r="B22">
            <v>19</v>
          </cell>
          <cell r="C22">
            <v>11</v>
          </cell>
          <cell r="D22">
            <v>8</v>
          </cell>
          <cell r="E22">
            <v>73</v>
          </cell>
          <cell r="F22">
            <v>40</v>
          </cell>
          <cell r="G22">
            <v>33</v>
          </cell>
        </row>
      </sheetData>
      <sheetData sheetId="5" refreshError="1">
        <row r="14">
          <cell r="B14">
            <v>115</v>
          </cell>
          <cell r="C14">
            <v>65</v>
          </cell>
          <cell r="D14">
            <v>50</v>
          </cell>
          <cell r="E14">
            <v>1410</v>
          </cell>
          <cell r="F14">
            <v>807</v>
          </cell>
          <cell r="G14">
            <v>603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2</v>
          </cell>
          <cell r="C17">
            <v>0</v>
          </cell>
          <cell r="D17">
            <v>2</v>
          </cell>
          <cell r="E17">
            <v>12</v>
          </cell>
          <cell r="F17">
            <v>0</v>
          </cell>
          <cell r="G17">
            <v>12</v>
          </cell>
        </row>
        <row r="18">
          <cell r="B18">
            <v>5</v>
          </cell>
          <cell r="C18">
            <v>2</v>
          </cell>
          <cell r="D18">
            <v>3</v>
          </cell>
          <cell r="E18">
            <v>79</v>
          </cell>
          <cell r="F18">
            <v>29</v>
          </cell>
          <cell r="G18">
            <v>50</v>
          </cell>
        </row>
        <row r="19">
          <cell r="B19">
            <v>12</v>
          </cell>
          <cell r="C19">
            <v>7</v>
          </cell>
          <cell r="D19">
            <v>5</v>
          </cell>
          <cell r="E19">
            <v>142</v>
          </cell>
          <cell r="F19">
            <v>68</v>
          </cell>
          <cell r="G19">
            <v>74</v>
          </cell>
        </row>
        <row r="20">
          <cell r="B20">
            <v>22</v>
          </cell>
          <cell r="C20">
            <v>11</v>
          </cell>
          <cell r="D20">
            <v>11</v>
          </cell>
          <cell r="E20">
            <v>258</v>
          </cell>
          <cell r="F20">
            <v>133</v>
          </cell>
          <cell r="G20">
            <v>125</v>
          </cell>
        </row>
        <row r="21">
          <cell r="B21">
            <v>60</v>
          </cell>
          <cell r="C21">
            <v>33</v>
          </cell>
          <cell r="D21">
            <v>27</v>
          </cell>
          <cell r="E21">
            <v>716</v>
          </cell>
          <cell r="F21">
            <v>443</v>
          </cell>
          <cell r="G21">
            <v>273</v>
          </cell>
        </row>
        <row r="22">
          <cell r="B22">
            <v>14</v>
          </cell>
          <cell r="C22">
            <v>12</v>
          </cell>
          <cell r="D22">
            <v>2</v>
          </cell>
          <cell r="E22">
            <v>203</v>
          </cell>
          <cell r="F22">
            <v>134</v>
          </cell>
          <cell r="G22">
            <v>69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</sheetNames>
    <sheetDataSet>
      <sheetData sheetId="0" refreshError="1">
        <row r="14">
          <cell r="B14">
            <v>19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cs"/>
      <sheetName val="13"/>
      <sheetName val="esmeraldas"/>
      <sheetName val="cerrojuli"/>
      <sheetName val="cesma"/>
    </sheetNames>
    <sheetDataSet>
      <sheetData sheetId="0"/>
      <sheetData sheetId="1">
        <row r="14">
          <cell r="B14">
            <v>774</v>
          </cell>
          <cell r="C14">
            <v>434</v>
          </cell>
          <cell r="D14">
            <v>340</v>
          </cell>
          <cell r="E14">
            <v>4533</v>
          </cell>
          <cell r="F14">
            <v>2837</v>
          </cell>
          <cell r="G14">
            <v>1696</v>
          </cell>
        </row>
        <row r="15">
          <cell r="B15">
            <v>14</v>
          </cell>
          <cell r="C15">
            <v>10</v>
          </cell>
          <cell r="D15">
            <v>4</v>
          </cell>
          <cell r="E15">
            <v>36</v>
          </cell>
          <cell r="F15">
            <v>25</v>
          </cell>
          <cell r="G15">
            <v>11</v>
          </cell>
        </row>
        <row r="16">
          <cell r="B16">
            <v>24</v>
          </cell>
          <cell r="C16">
            <v>9</v>
          </cell>
          <cell r="D16">
            <v>15</v>
          </cell>
          <cell r="E16">
            <v>311</v>
          </cell>
          <cell r="F16">
            <v>172</v>
          </cell>
          <cell r="G16">
            <v>139</v>
          </cell>
        </row>
        <row r="17">
          <cell r="B17">
            <v>60</v>
          </cell>
          <cell r="C17">
            <v>31</v>
          </cell>
          <cell r="D17">
            <v>29</v>
          </cell>
          <cell r="E17">
            <v>454</v>
          </cell>
          <cell r="F17">
            <v>247</v>
          </cell>
          <cell r="G17">
            <v>207</v>
          </cell>
        </row>
        <row r="18">
          <cell r="B18">
            <v>114</v>
          </cell>
          <cell r="C18">
            <v>55</v>
          </cell>
          <cell r="D18">
            <v>59</v>
          </cell>
          <cell r="E18">
            <v>573</v>
          </cell>
          <cell r="F18">
            <v>273</v>
          </cell>
          <cell r="G18">
            <v>300</v>
          </cell>
        </row>
        <row r="19">
          <cell r="B19">
            <v>57</v>
          </cell>
          <cell r="C19">
            <v>34</v>
          </cell>
          <cell r="D19">
            <v>23</v>
          </cell>
          <cell r="E19">
            <v>282</v>
          </cell>
          <cell r="F19">
            <v>160</v>
          </cell>
          <cell r="G19">
            <v>122</v>
          </cell>
        </row>
        <row r="20">
          <cell r="B20">
            <v>126</v>
          </cell>
          <cell r="C20">
            <v>72</v>
          </cell>
          <cell r="D20">
            <v>54</v>
          </cell>
          <cell r="E20">
            <v>864</v>
          </cell>
          <cell r="F20">
            <v>633</v>
          </cell>
          <cell r="G20">
            <v>231</v>
          </cell>
        </row>
        <row r="21">
          <cell r="B21">
            <v>323</v>
          </cell>
          <cell r="C21">
            <v>192</v>
          </cell>
          <cell r="D21">
            <v>131</v>
          </cell>
          <cell r="E21">
            <v>1675</v>
          </cell>
          <cell r="F21">
            <v>1140</v>
          </cell>
          <cell r="G21">
            <v>535</v>
          </cell>
        </row>
        <row r="22">
          <cell r="B22">
            <v>56</v>
          </cell>
          <cell r="C22">
            <v>31</v>
          </cell>
          <cell r="D22">
            <v>25</v>
          </cell>
          <cell r="E22">
            <v>338</v>
          </cell>
          <cell r="F22">
            <v>187</v>
          </cell>
          <cell r="G22">
            <v>151</v>
          </cell>
        </row>
      </sheetData>
      <sheetData sheetId="2">
        <row r="14">
          <cell r="B14">
            <v>547</v>
          </cell>
          <cell r="C14">
            <v>285</v>
          </cell>
          <cell r="D14">
            <v>262</v>
          </cell>
          <cell r="E14">
            <v>2515</v>
          </cell>
          <cell r="F14">
            <v>1581</v>
          </cell>
          <cell r="G14">
            <v>934</v>
          </cell>
        </row>
        <row r="15">
          <cell r="B15">
            <v>5</v>
          </cell>
          <cell r="C15">
            <v>3</v>
          </cell>
          <cell r="D15">
            <v>2</v>
          </cell>
          <cell r="E15">
            <v>11</v>
          </cell>
          <cell r="F15">
            <v>8</v>
          </cell>
          <cell r="G15">
            <v>3</v>
          </cell>
        </row>
        <row r="16">
          <cell r="B16">
            <v>4</v>
          </cell>
          <cell r="C16">
            <v>4</v>
          </cell>
          <cell r="D16">
            <v>0</v>
          </cell>
          <cell r="E16">
            <v>55</v>
          </cell>
          <cell r="F16">
            <v>36</v>
          </cell>
          <cell r="G16">
            <v>19</v>
          </cell>
        </row>
        <row r="17">
          <cell r="B17">
            <v>93</v>
          </cell>
          <cell r="C17">
            <v>51</v>
          </cell>
          <cell r="D17">
            <v>42</v>
          </cell>
          <cell r="E17">
            <v>214</v>
          </cell>
          <cell r="F17">
            <v>112</v>
          </cell>
          <cell r="G17">
            <v>102</v>
          </cell>
        </row>
        <row r="18">
          <cell r="B18">
            <v>188</v>
          </cell>
          <cell r="C18">
            <v>89</v>
          </cell>
          <cell r="D18">
            <v>99</v>
          </cell>
          <cell r="E18">
            <v>510</v>
          </cell>
          <cell r="F18">
            <v>262</v>
          </cell>
          <cell r="G18">
            <v>248</v>
          </cell>
        </row>
        <row r="19">
          <cell r="B19">
            <v>109</v>
          </cell>
          <cell r="C19">
            <v>59</v>
          </cell>
          <cell r="D19">
            <v>50</v>
          </cell>
          <cell r="E19">
            <v>341</v>
          </cell>
          <cell r="F19">
            <v>189</v>
          </cell>
          <cell r="G19">
            <v>152</v>
          </cell>
        </row>
        <row r="20">
          <cell r="B20">
            <v>45</v>
          </cell>
          <cell r="C20">
            <v>26</v>
          </cell>
          <cell r="D20">
            <v>19</v>
          </cell>
          <cell r="E20">
            <v>455</v>
          </cell>
          <cell r="F20">
            <v>369</v>
          </cell>
          <cell r="G20">
            <v>86</v>
          </cell>
        </row>
        <row r="21">
          <cell r="B21">
            <v>83</v>
          </cell>
          <cell r="C21">
            <v>43</v>
          </cell>
          <cell r="D21">
            <v>40</v>
          </cell>
          <cell r="E21">
            <v>718</v>
          </cell>
          <cell r="F21">
            <v>491</v>
          </cell>
          <cell r="G21">
            <v>227</v>
          </cell>
        </row>
        <row r="22">
          <cell r="B22">
            <v>20</v>
          </cell>
          <cell r="C22">
            <v>10</v>
          </cell>
          <cell r="D22">
            <v>10</v>
          </cell>
          <cell r="E22">
            <v>211</v>
          </cell>
          <cell r="F22">
            <v>114</v>
          </cell>
          <cell r="G22">
            <v>97</v>
          </cell>
        </row>
      </sheetData>
      <sheetData sheetId="3">
        <row r="14">
          <cell r="B14">
            <v>398</v>
          </cell>
          <cell r="C14">
            <v>209</v>
          </cell>
          <cell r="D14">
            <v>189</v>
          </cell>
          <cell r="E14">
            <v>2805</v>
          </cell>
          <cell r="F14">
            <v>1861</v>
          </cell>
          <cell r="G14">
            <v>944</v>
          </cell>
        </row>
        <row r="15">
          <cell r="B15">
            <v>5</v>
          </cell>
          <cell r="C15">
            <v>3</v>
          </cell>
          <cell r="D15">
            <v>2</v>
          </cell>
          <cell r="E15">
            <v>10</v>
          </cell>
          <cell r="F15">
            <v>6</v>
          </cell>
          <cell r="G15">
            <v>4</v>
          </cell>
        </row>
        <row r="16">
          <cell r="B16">
            <v>11</v>
          </cell>
          <cell r="C16">
            <v>9</v>
          </cell>
          <cell r="D16">
            <v>2</v>
          </cell>
          <cell r="E16">
            <v>153</v>
          </cell>
          <cell r="F16">
            <v>113</v>
          </cell>
          <cell r="G16">
            <v>40</v>
          </cell>
        </row>
        <row r="17">
          <cell r="B17">
            <v>45</v>
          </cell>
          <cell r="C17">
            <v>21</v>
          </cell>
          <cell r="D17">
            <v>24</v>
          </cell>
          <cell r="E17">
            <v>296</v>
          </cell>
          <cell r="F17">
            <v>163</v>
          </cell>
          <cell r="G17">
            <v>133</v>
          </cell>
        </row>
        <row r="18">
          <cell r="B18">
            <v>86</v>
          </cell>
          <cell r="C18">
            <v>41</v>
          </cell>
          <cell r="D18">
            <v>45</v>
          </cell>
          <cell r="E18">
            <v>326</v>
          </cell>
          <cell r="F18">
            <v>173</v>
          </cell>
          <cell r="G18">
            <v>153</v>
          </cell>
        </row>
        <row r="19">
          <cell r="B19">
            <v>40</v>
          </cell>
          <cell r="C19">
            <v>20</v>
          </cell>
          <cell r="D19">
            <v>20</v>
          </cell>
          <cell r="E19">
            <v>216</v>
          </cell>
          <cell r="F19">
            <v>103</v>
          </cell>
          <cell r="G19">
            <v>113</v>
          </cell>
        </row>
        <row r="20">
          <cell r="B20">
            <v>67</v>
          </cell>
          <cell r="C20">
            <v>42</v>
          </cell>
          <cell r="D20">
            <v>25</v>
          </cell>
          <cell r="E20">
            <v>521</v>
          </cell>
          <cell r="F20">
            <v>407</v>
          </cell>
          <cell r="G20">
            <v>114</v>
          </cell>
        </row>
        <row r="21">
          <cell r="B21">
            <v>118</v>
          </cell>
          <cell r="C21">
            <v>58</v>
          </cell>
          <cell r="D21">
            <v>60</v>
          </cell>
          <cell r="E21">
            <v>1017</v>
          </cell>
          <cell r="F21">
            <v>751</v>
          </cell>
          <cell r="G21">
            <v>266</v>
          </cell>
        </row>
        <row r="22">
          <cell r="B22">
            <v>26</v>
          </cell>
          <cell r="C22">
            <v>15</v>
          </cell>
          <cell r="D22">
            <v>11</v>
          </cell>
          <cell r="E22">
            <v>266</v>
          </cell>
          <cell r="F22">
            <v>145</v>
          </cell>
          <cell r="G22">
            <v>121</v>
          </cell>
        </row>
      </sheetData>
      <sheetData sheetId="4">
        <row r="14">
          <cell r="B14">
            <v>73</v>
          </cell>
          <cell r="C14">
            <v>37</v>
          </cell>
          <cell r="D14">
            <v>36</v>
          </cell>
          <cell r="E14">
            <v>2038</v>
          </cell>
          <cell r="F14">
            <v>1329</v>
          </cell>
          <cell r="G14">
            <v>709</v>
          </cell>
        </row>
        <row r="15">
          <cell r="B15">
            <v>4</v>
          </cell>
          <cell r="C15">
            <v>1</v>
          </cell>
          <cell r="D15">
            <v>3</v>
          </cell>
          <cell r="E15">
            <v>8</v>
          </cell>
          <cell r="F15">
            <v>1</v>
          </cell>
          <cell r="G15">
            <v>7</v>
          </cell>
        </row>
        <row r="16">
          <cell r="B16">
            <v>7</v>
          </cell>
          <cell r="C16">
            <v>4</v>
          </cell>
          <cell r="D16">
            <v>3</v>
          </cell>
          <cell r="E16">
            <v>155</v>
          </cell>
          <cell r="F16">
            <v>70</v>
          </cell>
          <cell r="G16">
            <v>85</v>
          </cell>
        </row>
        <row r="17">
          <cell r="B17">
            <v>15</v>
          </cell>
          <cell r="C17">
            <v>6</v>
          </cell>
          <cell r="D17">
            <v>9</v>
          </cell>
          <cell r="E17">
            <v>430</v>
          </cell>
          <cell r="F17">
            <v>198</v>
          </cell>
          <cell r="G17">
            <v>232</v>
          </cell>
        </row>
        <row r="18">
          <cell r="B18">
            <v>13</v>
          </cell>
          <cell r="C18">
            <v>6</v>
          </cell>
          <cell r="D18">
            <v>7</v>
          </cell>
          <cell r="E18">
            <v>272</v>
          </cell>
          <cell r="F18">
            <v>155</v>
          </cell>
          <cell r="G18">
            <v>117</v>
          </cell>
        </row>
        <row r="19">
          <cell r="B19">
            <v>3</v>
          </cell>
          <cell r="C19">
            <v>2</v>
          </cell>
          <cell r="D19">
            <v>1</v>
          </cell>
          <cell r="E19">
            <v>154</v>
          </cell>
          <cell r="F19">
            <v>82</v>
          </cell>
          <cell r="G19">
            <v>72</v>
          </cell>
        </row>
        <row r="20">
          <cell r="B20">
            <v>11</v>
          </cell>
          <cell r="C20">
            <v>5</v>
          </cell>
          <cell r="D20">
            <v>6</v>
          </cell>
          <cell r="E20">
            <v>413</v>
          </cell>
          <cell r="F20">
            <v>372</v>
          </cell>
          <cell r="G20">
            <v>41</v>
          </cell>
        </row>
        <row r="21">
          <cell r="B21">
            <v>17</v>
          </cell>
          <cell r="C21">
            <v>11</v>
          </cell>
          <cell r="D21">
            <v>6</v>
          </cell>
          <cell r="E21">
            <v>485</v>
          </cell>
          <cell r="F21">
            <v>362</v>
          </cell>
          <cell r="G21">
            <v>123</v>
          </cell>
        </row>
        <row r="22">
          <cell r="B22">
            <v>3</v>
          </cell>
          <cell r="C22">
            <v>2</v>
          </cell>
          <cell r="D22">
            <v>1</v>
          </cell>
          <cell r="E22">
            <v>121</v>
          </cell>
          <cell r="F22">
            <v>89</v>
          </cell>
          <cell r="G22">
            <v>32</v>
          </cell>
        </row>
      </sheetData>
      <sheetData sheetId="5">
        <row r="14">
          <cell r="B14">
            <v>19</v>
          </cell>
          <cell r="C14">
            <v>11</v>
          </cell>
          <cell r="D14">
            <v>8</v>
          </cell>
          <cell r="E14">
            <v>1298</v>
          </cell>
          <cell r="F14">
            <v>754</v>
          </cell>
          <cell r="G14">
            <v>544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</v>
          </cell>
          <cell r="F17">
            <v>2</v>
          </cell>
          <cell r="G17">
            <v>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46</v>
          </cell>
          <cell r="F18">
            <v>18</v>
          </cell>
          <cell r="G18">
            <v>28</v>
          </cell>
        </row>
        <row r="19">
          <cell r="B19">
            <v>2</v>
          </cell>
          <cell r="C19">
            <v>1</v>
          </cell>
          <cell r="D19">
            <v>1</v>
          </cell>
          <cell r="E19">
            <v>141</v>
          </cell>
          <cell r="F19">
            <v>77</v>
          </cell>
          <cell r="G19">
            <v>64</v>
          </cell>
        </row>
        <row r="20">
          <cell r="B20">
            <v>8</v>
          </cell>
          <cell r="C20">
            <v>5</v>
          </cell>
          <cell r="D20">
            <v>3</v>
          </cell>
          <cell r="E20">
            <v>340</v>
          </cell>
          <cell r="F20">
            <v>193</v>
          </cell>
          <cell r="G20">
            <v>147</v>
          </cell>
        </row>
        <row r="21">
          <cell r="B21">
            <v>9</v>
          </cell>
          <cell r="C21">
            <v>5</v>
          </cell>
          <cell r="D21">
            <v>4</v>
          </cell>
          <cell r="E21">
            <v>615</v>
          </cell>
          <cell r="F21">
            <v>370</v>
          </cell>
          <cell r="G21">
            <v>245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151</v>
          </cell>
          <cell r="F22">
            <v>94</v>
          </cell>
          <cell r="G22">
            <v>57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mr"/>
      <sheetName val="cs"/>
      <sheetName val="13deenero"/>
      <sheetName val="esmeraldas"/>
      <sheetName val="cerrojuli"/>
      <sheetName val="cesm a"/>
    </sheetNames>
    <sheetDataSet>
      <sheetData sheetId="0"/>
      <sheetData sheetId="1">
        <row r="14">
          <cell r="B14">
            <v>1364</v>
          </cell>
          <cell r="C14">
            <v>767</v>
          </cell>
          <cell r="D14">
            <v>597</v>
          </cell>
          <cell r="E14">
            <v>5897</v>
          </cell>
          <cell r="F14">
            <v>3521</v>
          </cell>
          <cell r="G14">
            <v>2376</v>
          </cell>
        </row>
        <row r="15">
          <cell r="B15">
            <v>15</v>
          </cell>
          <cell r="C15">
            <v>10</v>
          </cell>
          <cell r="D15">
            <v>5</v>
          </cell>
          <cell r="E15">
            <v>38</v>
          </cell>
          <cell r="F15">
            <v>25</v>
          </cell>
          <cell r="G15">
            <v>13</v>
          </cell>
        </row>
        <row r="16">
          <cell r="B16">
            <v>27</v>
          </cell>
          <cell r="C16">
            <v>15</v>
          </cell>
          <cell r="D16">
            <v>12</v>
          </cell>
          <cell r="E16">
            <v>291</v>
          </cell>
          <cell r="F16">
            <v>147</v>
          </cell>
          <cell r="G16">
            <v>144</v>
          </cell>
        </row>
        <row r="17">
          <cell r="B17">
            <v>42</v>
          </cell>
          <cell r="C17">
            <v>27</v>
          </cell>
          <cell r="D17">
            <v>15</v>
          </cell>
          <cell r="E17">
            <v>417</v>
          </cell>
          <cell r="F17">
            <v>206</v>
          </cell>
          <cell r="G17">
            <v>211</v>
          </cell>
        </row>
        <row r="18">
          <cell r="B18">
            <v>28</v>
          </cell>
          <cell r="C18">
            <v>14</v>
          </cell>
          <cell r="D18">
            <v>14</v>
          </cell>
          <cell r="E18">
            <v>138</v>
          </cell>
          <cell r="F18">
            <v>66</v>
          </cell>
          <cell r="G18">
            <v>72</v>
          </cell>
        </row>
        <row r="19">
          <cell r="B19">
            <v>61</v>
          </cell>
          <cell r="C19">
            <v>29</v>
          </cell>
          <cell r="D19">
            <v>32</v>
          </cell>
          <cell r="E19">
            <v>512</v>
          </cell>
          <cell r="F19">
            <v>283</v>
          </cell>
          <cell r="G19">
            <v>229</v>
          </cell>
        </row>
        <row r="20">
          <cell r="B20">
            <v>297</v>
          </cell>
          <cell r="C20">
            <v>169</v>
          </cell>
          <cell r="D20">
            <v>128</v>
          </cell>
          <cell r="E20">
            <v>1484</v>
          </cell>
          <cell r="F20">
            <v>917</v>
          </cell>
          <cell r="G20">
            <v>567</v>
          </cell>
        </row>
        <row r="21">
          <cell r="B21">
            <v>706</v>
          </cell>
          <cell r="C21">
            <v>408</v>
          </cell>
          <cell r="D21">
            <v>298</v>
          </cell>
          <cell r="E21">
            <v>2328</v>
          </cell>
          <cell r="F21">
            <v>1483</v>
          </cell>
          <cell r="G21">
            <v>845</v>
          </cell>
        </row>
        <row r="22">
          <cell r="B22">
            <v>188</v>
          </cell>
          <cell r="C22">
            <v>95</v>
          </cell>
          <cell r="D22">
            <v>93</v>
          </cell>
          <cell r="E22">
            <v>689</v>
          </cell>
          <cell r="F22">
            <v>394</v>
          </cell>
          <cell r="G22">
            <v>295</v>
          </cell>
        </row>
      </sheetData>
      <sheetData sheetId="2">
        <row r="14">
          <cell r="B14">
            <v>259</v>
          </cell>
          <cell r="C14">
            <v>147</v>
          </cell>
          <cell r="D14">
            <v>112</v>
          </cell>
          <cell r="E14">
            <v>1989</v>
          </cell>
          <cell r="F14">
            <v>1359</v>
          </cell>
          <cell r="G14">
            <v>630</v>
          </cell>
        </row>
        <row r="15">
          <cell r="B15">
            <v>8</v>
          </cell>
          <cell r="C15">
            <v>5</v>
          </cell>
          <cell r="D15">
            <v>3</v>
          </cell>
          <cell r="E15">
            <v>23</v>
          </cell>
          <cell r="F15">
            <v>13</v>
          </cell>
          <cell r="G15">
            <v>10</v>
          </cell>
        </row>
        <row r="16">
          <cell r="B16">
            <v>5</v>
          </cell>
          <cell r="C16">
            <v>2</v>
          </cell>
          <cell r="D16">
            <v>3</v>
          </cell>
          <cell r="E16">
            <v>66</v>
          </cell>
          <cell r="F16">
            <v>40</v>
          </cell>
          <cell r="G16">
            <v>26</v>
          </cell>
        </row>
        <row r="17">
          <cell r="B17">
            <v>22</v>
          </cell>
          <cell r="C17">
            <v>14</v>
          </cell>
          <cell r="D17">
            <v>8</v>
          </cell>
          <cell r="E17">
            <v>205</v>
          </cell>
          <cell r="F17">
            <v>101</v>
          </cell>
          <cell r="G17">
            <v>104</v>
          </cell>
        </row>
        <row r="18">
          <cell r="B18">
            <v>32</v>
          </cell>
          <cell r="C18">
            <v>14</v>
          </cell>
          <cell r="D18">
            <v>18</v>
          </cell>
          <cell r="E18">
            <v>128</v>
          </cell>
          <cell r="F18">
            <v>70</v>
          </cell>
          <cell r="G18">
            <v>58</v>
          </cell>
        </row>
        <row r="19">
          <cell r="B19">
            <v>17</v>
          </cell>
          <cell r="C19">
            <v>8</v>
          </cell>
          <cell r="D19">
            <v>9</v>
          </cell>
          <cell r="E19">
            <v>64</v>
          </cell>
          <cell r="F19">
            <v>39</v>
          </cell>
          <cell r="G19">
            <v>25</v>
          </cell>
        </row>
        <row r="20">
          <cell r="B20">
            <v>53</v>
          </cell>
          <cell r="C20">
            <v>37</v>
          </cell>
          <cell r="D20">
            <v>16</v>
          </cell>
          <cell r="E20">
            <v>457</v>
          </cell>
          <cell r="F20">
            <v>376</v>
          </cell>
          <cell r="G20">
            <v>81</v>
          </cell>
        </row>
        <row r="21">
          <cell r="B21">
            <v>91</v>
          </cell>
          <cell r="C21">
            <v>55</v>
          </cell>
          <cell r="D21">
            <v>36</v>
          </cell>
          <cell r="E21">
            <v>763</v>
          </cell>
          <cell r="F21">
            <v>576</v>
          </cell>
          <cell r="G21">
            <v>187</v>
          </cell>
        </row>
        <row r="22">
          <cell r="B22">
            <v>31</v>
          </cell>
          <cell r="C22">
            <v>12</v>
          </cell>
          <cell r="D22">
            <v>19</v>
          </cell>
          <cell r="E22">
            <v>283</v>
          </cell>
          <cell r="F22">
            <v>144</v>
          </cell>
          <cell r="G22">
            <v>139</v>
          </cell>
        </row>
      </sheetData>
      <sheetData sheetId="3">
        <row r="14">
          <cell r="B14">
            <v>191</v>
          </cell>
          <cell r="C14">
            <v>108</v>
          </cell>
          <cell r="D14">
            <v>83</v>
          </cell>
          <cell r="E14">
            <v>1744</v>
          </cell>
          <cell r="F14">
            <v>1101</v>
          </cell>
          <cell r="G14">
            <v>643</v>
          </cell>
        </row>
        <row r="15">
          <cell r="B15">
            <v>5</v>
          </cell>
          <cell r="C15">
            <v>3</v>
          </cell>
          <cell r="D15">
            <v>2</v>
          </cell>
          <cell r="E15">
            <v>11</v>
          </cell>
          <cell r="F15">
            <v>8</v>
          </cell>
          <cell r="G15">
            <v>3</v>
          </cell>
        </row>
        <row r="16">
          <cell r="B16">
            <v>13</v>
          </cell>
          <cell r="C16">
            <v>9</v>
          </cell>
          <cell r="D16">
            <v>4</v>
          </cell>
          <cell r="E16">
            <v>131</v>
          </cell>
          <cell r="F16">
            <v>70</v>
          </cell>
          <cell r="G16">
            <v>61</v>
          </cell>
        </row>
        <row r="17">
          <cell r="B17">
            <v>21</v>
          </cell>
          <cell r="C17">
            <v>12</v>
          </cell>
          <cell r="D17">
            <v>9</v>
          </cell>
          <cell r="E17">
            <v>340</v>
          </cell>
          <cell r="F17">
            <v>177</v>
          </cell>
          <cell r="G17">
            <v>163</v>
          </cell>
        </row>
        <row r="18">
          <cell r="B18">
            <v>12</v>
          </cell>
          <cell r="C18">
            <v>4</v>
          </cell>
          <cell r="D18">
            <v>8</v>
          </cell>
          <cell r="E18">
            <v>119</v>
          </cell>
          <cell r="F18">
            <v>55</v>
          </cell>
          <cell r="G18">
            <v>64</v>
          </cell>
        </row>
        <row r="19">
          <cell r="B19">
            <v>9</v>
          </cell>
          <cell r="C19">
            <v>5</v>
          </cell>
          <cell r="D19">
            <v>4</v>
          </cell>
          <cell r="E19">
            <v>85</v>
          </cell>
          <cell r="F19">
            <v>50</v>
          </cell>
          <cell r="G19">
            <v>35</v>
          </cell>
        </row>
        <row r="20">
          <cell r="B20">
            <v>34</v>
          </cell>
          <cell r="C20">
            <v>21</v>
          </cell>
          <cell r="D20">
            <v>13</v>
          </cell>
          <cell r="E20">
            <v>234</v>
          </cell>
          <cell r="F20">
            <v>174</v>
          </cell>
          <cell r="G20">
            <v>60</v>
          </cell>
        </row>
        <row r="21">
          <cell r="B21">
            <v>82</v>
          </cell>
          <cell r="C21">
            <v>46</v>
          </cell>
          <cell r="D21">
            <v>36</v>
          </cell>
          <cell r="E21">
            <v>610</v>
          </cell>
          <cell r="F21">
            <v>451</v>
          </cell>
          <cell r="G21">
            <v>159</v>
          </cell>
        </row>
        <row r="22">
          <cell r="B22">
            <v>15</v>
          </cell>
          <cell r="C22">
            <v>8</v>
          </cell>
          <cell r="D22">
            <v>7</v>
          </cell>
          <cell r="E22">
            <v>214</v>
          </cell>
          <cell r="F22">
            <v>116</v>
          </cell>
          <cell r="G22">
            <v>98</v>
          </cell>
        </row>
      </sheetData>
      <sheetData sheetId="4">
        <row r="14">
          <cell r="B14">
            <v>87</v>
          </cell>
          <cell r="C14">
            <v>57</v>
          </cell>
          <cell r="D14">
            <v>30</v>
          </cell>
          <cell r="E14">
            <v>1583</v>
          </cell>
          <cell r="F14">
            <v>1014</v>
          </cell>
          <cell r="G14">
            <v>569</v>
          </cell>
        </row>
        <row r="15">
          <cell r="B15">
            <v>7</v>
          </cell>
          <cell r="C15">
            <v>3</v>
          </cell>
          <cell r="D15">
            <v>4</v>
          </cell>
          <cell r="E15">
            <v>9</v>
          </cell>
          <cell r="F15">
            <v>3</v>
          </cell>
          <cell r="G15">
            <v>6</v>
          </cell>
        </row>
        <row r="16">
          <cell r="B16">
            <v>3</v>
          </cell>
          <cell r="C16">
            <v>1</v>
          </cell>
          <cell r="D16">
            <v>2</v>
          </cell>
          <cell r="E16">
            <v>77</v>
          </cell>
          <cell r="F16">
            <v>29</v>
          </cell>
          <cell r="G16">
            <v>48</v>
          </cell>
        </row>
        <row r="17">
          <cell r="B17">
            <v>10</v>
          </cell>
          <cell r="C17">
            <v>7</v>
          </cell>
          <cell r="D17">
            <v>3</v>
          </cell>
          <cell r="E17">
            <v>658</v>
          </cell>
          <cell r="F17">
            <v>320</v>
          </cell>
          <cell r="G17">
            <v>338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35</v>
          </cell>
          <cell r="F18">
            <v>16</v>
          </cell>
          <cell r="G18">
            <v>19</v>
          </cell>
        </row>
        <row r="19">
          <cell r="B19">
            <v>4</v>
          </cell>
          <cell r="C19">
            <v>2</v>
          </cell>
          <cell r="D19">
            <v>2</v>
          </cell>
          <cell r="E19">
            <v>23</v>
          </cell>
          <cell r="F19">
            <v>13</v>
          </cell>
          <cell r="G19">
            <v>10</v>
          </cell>
        </row>
        <row r="20">
          <cell r="B20">
            <v>27</v>
          </cell>
          <cell r="C20">
            <v>22</v>
          </cell>
          <cell r="D20">
            <v>5</v>
          </cell>
          <cell r="E20">
            <v>320</v>
          </cell>
          <cell r="F20">
            <v>290</v>
          </cell>
          <cell r="G20">
            <v>30</v>
          </cell>
        </row>
        <row r="21">
          <cell r="B21">
            <v>32</v>
          </cell>
          <cell r="C21">
            <v>20</v>
          </cell>
          <cell r="D21">
            <v>12</v>
          </cell>
          <cell r="E21">
            <v>383</v>
          </cell>
          <cell r="F21">
            <v>308</v>
          </cell>
          <cell r="G21">
            <v>75</v>
          </cell>
        </row>
        <row r="22">
          <cell r="B22">
            <v>3</v>
          </cell>
          <cell r="C22">
            <v>2</v>
          </cell>
          <cell r="D22">
            <v>1</v>
          </cell>
          <cell r="E22">
            <v>78</v>
          </cell>
          <cell r="F22">
            <v>35</v>
          </cell>
          <cell r="G22">
            <v>43</v>
          </cell>
        </row>
      </sheetData>
      <sheetData sheetId="5">
        <row r="14">
          <cell r="B14">
            <v>25</v>
          </cell>
          <cell r="C14">
            <v>16</v>
          </cell>
          <cell r="D14">
            <v>9</v>
          </cell>
          <cell r="E14">
            <v>738</v>
          </cell>
          <cell r="F14">
            <v>479</v>
          </cell>
          <cell r="G14">
            <v>259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>
            <v>2</v>
          </cell>
          <cell r="C18">
            <v>2</v>
          </cell>
          <cell r="D18">
            <v>0</v>
          </cell>
          <cell r="E18">
            <v>44</v>
          </cell>
          <cell r="F18">
            <v>28</v>
          </cell>
          <cell r="G18">
            <v>16</v>
          </cell>
        </row>
        <row r="19">
          <cell r="B19">
            <v>8</v>
          </cell>
          <cell r="C19">
            <v>5</v>
          </cell>
          <cell r="D19">
            <v>3</v>
          </cell>
          <cell r="E19">
            <v>158</v>
          </cell>
          <cell r="F19">
            <v>110</v>
          </cell>
          <cell r="G19">
            <v>48</v>
          </cell>
        </row>
        <row r="20">
          <cell r="B20">
            <v>3</v>
          </cell>
          <cell r="C20">
            <v>1</v>
          </cell>
          <cell r="D20">
            <v>2</v>
          </cell>
          <cell r="E20">
            <v>147</v>
          </cell>
          <cell r="F20">
            <v>94</v>
          </cell>
          <cell r="G20">
            <v>53</v>
          </cell>
        </row>
        <row r="21">
          <cell r="B21">
            <v>9</v>
          </cell>
          <cell r="C21">
            <v>7</v>
          </cell>
          <cell r="D21">
            <v>2</v>
          </cell>
          <cell r="E21">
            <v>290</v>
          </cell>
          <cell r="F21">
            <v>189</v>
          </cell>
          <cell r="G21">
            <v>101</v>
          </cell>
        </row>
        <row r="22">
          <cell r="B22">
            <v>3</v>
          </cell>
          <cell r="C22">
            <v>1</v>
          </cell>
          <cell r="D22">
            <v>2</v>
          </cell>
          <cell r="E22">
            <v>99</v>
          </cell>
          <cell r="F22">
            <v>58</v>
          </cell>
          <cell r="G22">
            <v>41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Mr"/>
      <sheetName val="cs"/>
      <sheetName val="13deenero"/>
      <sheetName val="esmeraldas"/>
      <sheetName val="cerro juli"/>
      <sheetName val="cedsma"/>
    </sheetNames>
    <sheetDataSet>
      <sheetData sheetId="0"/>
      <sheetData sheetId="1">
        <row r="14">
          <cell r="B14">
            <v>1857</v>
          </cell>
          <cell r="C14">
            <v>867</v>
          </cell>
          <cell r="D14">
            <v>990</v>
          </cell>
          <cell r="E14">
            <v>9272</v>
          </cell>
          <cell r="F14">
            <v>4982</v>
          </cell>
          <cell r="G14">
            <v>4290</v>
          </cell>
        </row>
        <row r="15">
          <cell r="B15">
            <v>20</v>
          </cell>
          <cell r="C15">
            <v>8</v>
          </cell>
          <cell r="D15">
            <v>12</v>
          </cell>
          <cell r="E15">
            <v>68</v>
          </cell>
          <cell r="F15">
            <v>25</v>
          </cell>
          <cell r="G15">
            <v>43</v>
          </cell>
        </row>
        <row r="16">
          <cell r="B16">
            <v>36</v>
          </cell>
          <cell r="C16">
            <v>20</v>
          </cell>
          <cell r="D16">
            <v>16</v>
          </cell>
          <cell r="E16">
            <v>351</v>
          </cell>
          <cell r="F16">
            <v>189</v>
          </cell>
          <cell r="G16">
            <v>162</v>
          </cell>
        </row>
        <row r="17">
          <cell r="B17">
            <v>61</v>
          </cell>
          <cell r="C17">
            <v>34</v>
          </cell>
          <cell r="D17">
            <v>27</v>
          </cell>
          <cell r="E17">
            <v>764</v>
          </cell>
          <cell r="F17">
            <v>385</v>
          </cell>
          <cell r="G17">
            <v>379</v>
          </cell>
        </row>
        <row r="18">
          <cell r="B18">
            <v>29</v>
          </cell>
          <cell r="C18">
            <v>9</v>
          </cell>
          <cell r="D18">
            <v>20</v>
          </cell>
          <cell r="E18">
            <v>323</v>
          </cell>
          <cell r="F18">
            <v>165</v>
          </cell>
          <cell r="G18">
            <v>158</v>
          </cell>
        </row>
        <row r="19">
          <cell r="B19">
            <v>148</v>
          </cell>
          <cell r="C19">
            <v>73</v>
          </cell>
          <cell r="D19">
            <v>75</v>
          </cell>
          <cell r="E19">
            <v>599</v>
          </cell>
          <cell r="F19">
            <v>311</v>
          </cell>
          <cell r="G19">
            <v>288</v>
          </cell>
        </row>
        <row r="20">
          <cell r="B20">
            <v>442</v>
          </cell>
          <cell r="C20">
            <v>221</v>
          </cell>
          <cell r="D20">
            <v>221</v>
          </cell>
          <cell r="E20">
            <v>2001</v>
          </cell>
          <cell r="F20">
            <v>1191</v>
          </cell>
          <cell r="G20">
            <v>810</v>
          </cell>
        </row>
        <row r="21">
          <cell r="B21">
            <v>905</v>
          </cell>
          <cell r="C21">
            <v>410</v>
          </cell>
          <cell r="D21">
            <v>495</v>
          </cell>
          <cell r="E21">
            <v>3817</v>
          </cell>
          <cell r="F21">
            <v>2072</v>
          </cell>
          <cell r="G21">
            <v>1745</v>
          </cell>
        </row>
        <row r="22">
          <cell r="B22">
            <v>216</v>
          </cell>
          <cell r="C22">
            <v>92</v>
          </cell>
          <cell r="D22">
            <v>124</v>
          </cell>
          <cell r="E22">
            <v>1349</v>
          </cell>
          <cell r="F22">
            <v>644</v>
          </cell>
          <cell r="G22">
            <v>705</v>
          </cell>
        </row>
      </sheetData>
      <sheetData sheetId="2">
        <row r="14">
          <cell r="B14">
            <v>218</v>
          </cell>
          <cell r="C14">
            <v>118</v>
          </cell>
          <cell r="D14">
            <v>100</v>
          </cell>
          <cell r="E14">
            <v>2607</v>
          </cell>
          <cell r="F14">
            <v>1747</v>
          </cell>
          <cell r="G14">
            <v>860</v>
          </cell>
        </row>
        <row r="15">
          <cell r="B15">
            <v>3</v>
          </cell>
          <cell r="C15">
            <v>1</v>
          </cell>
          <cell r="D15">
            <v>2</v>
          </cell>
          <cell r="E15">
            <v>8</v>
          </cell>
          <cell r="F15">
            <v>6</v>
          </cell>
          <cell r="G15">
            <v>2</v>
          </cell>
        </row>
        <row r="16">
          <cell r="B16">
            <v>11</v>
          </cell>
          <cell r="C16">
            <v>4</v>
          </cell>
          <cell r="D16">
            <v>7</v>
          </cell>
          <cell r="E16">
            <v>107</v>
          </cell>
          <cell r="F16">
            <v>58</v>
          </cell>
          <cell r="G16">
            <v>49</v>
          </cell>
        </row>
        <row r="17">
          <cell r="B17">
            <v>25</v>
          </cell>
          <cell r="C17">
            <v>9</v>
          </cell>
          <cell r="D17">
            <v>16</v>
          </cell>
          <cell r="E17">
            <v>331</v>
          </cell>
          <cell r="F17">
            <v>183</v>
          </cell>
          <cell r="G17">
            <v>148</v>
          </cell>
        </row>
        <row r="18">
          <cell r="B18">
            <v>9</v>
          </cell>
          <cell r="C18">
            <v>4</v>
          </cell>
          <cell r="D18">
            <v>5</v>
          </cell>
          <cell r="E18">
            <v>106</v>
          </cell>
          <cell r="F18">
            <v>57</v>
          </cell>
          <cell r="G18">
            <v>49</v>
          </cell>
        </row>
        <row r="19">
          <cell r="B19">
            <v>6</v>
          </cell>
          <cell r="C19">
            <v>4</v>
          </cell>
          <cell r="D19">
            <v>2</v>
          </cell>
          <cell r="E19">
            <v>52</v>
          </cell>
          <cell r="F19">
            <v>39</v>
          </cell>
          <cell r="G19">
            <v>13</v>
          </cell>
        </row>
        <row r="20">
          <cell r="B20">
            <v>51</v>
          </cell>
          <cell r="C20">
            <v>32</v>
          </cell>
          <cell r="D20">
            <v>19</v>
          </cell>
          <cell r="E20">
            <v>588</v>
          </cell>
          <cell r="F20">
            <v>442</v>
          </cell>
          <cell r="G20">
            <v>146</v>
          </cell>
        </row>
        <row r="21">
          <cell r="B21">
            <v>92</v>
          </cell>
          <cell r="C21">
            <v>54</v>
          </cell>
          <cell r="D21">
            <v>38</v>
          </cell>
          <cell r="E21">
            <v>997</v>
          </cell>
          <cell r="F21">
            <v>745</v>
          </cell>
          <cell r="G21">
            <v>252</v>
          </cell>
        </row>
        <row r="22">
          <cell r="B22">
            <v>21</v>
          </cell>
          <cell r="C22">
            <v>10</v>
          </cell>
          <cell r="D22">
            <v>11</v>
          </cell>
          <cell r="E22">
            <v>418</v>
          </cell>
          <cell r="F22">
            <v>217</v>
          </cell>
          <cell r="G22">
            <v>201</v>
          </cell>
        </row>
      </sheetData>
      <sheetData sheetId="3">
        <row r="14">
          <cell r="B14">
            <v>149</v>
          </cell>
          <cell r="C14">
            <v>64</v>
          </cell>
          <cell r="D14">
            <v>85</v>
          </cell>
          <cell r="E14">
            <v>1626</v>
          </cell>
          <cell r="F14">
            <v>991</v>
          </cell>
          <cell r="G14">
            <v>635</v>
          </cell>
        </row>
        <row r="15">
          <cell r="B15">
            <v>5</v>
          </cell>
          <cell r="C15">
            <v>1</v>
          </cell>
          <cell r="D15">
            <v>4</v>
          </cell>
          <cell r="E15">
            <v>15</v>
          </cell>
          <cell r="F15">
            <v>2</v>
          </cell>
          <cell r="G15">
            <v>13</v>
          </cell>
        </row>
        <row r="16">
          <cell r="B16">
            <v>10</v>
          </cell>
          <cell r="C16">
            <v>5</v>
          </cell>
          <cell r="D16">
            <v>5</v>
          </cell>
          <cell r="E16">
            <v>128</v>
          </cell>
          <cell r="F16">
            <v>71</v>
          </cell>
          <cell r="G16">
            <v>57</v>
          </cell>
        </row>
        <row r="17">
          <cell r="B17">
            <v>25</v>
          </cell>
          <cell r="C17">
            <v>10</v>
          </cell>
          <cell r="D17">
            <v>15</v>
          </cell>
          <cell r="E17">
            <v>413</v>
          </cell>
          <cell r="F17">
            <v>179</v>
          </cell>
          <cell r="G17">
            <v>234</v>
          </cell>
        </row>
        <row r="18">
          <cell r="B18">
            <v>4</v>
          </cell>
          <cell r="C18">
            <v>3</v>
          </cell>
          <cell r="D18">
            <v>1</v>
          </cell>
          <cell r="E18">
            <v>132</v>
          </cell>
          <cell r="F18">
            <v>75</v>
          </cell>
          <cell r="G18">
            <v>57</v>
          </cell>
        </row>
        <row r="19">
          <cell r="B19">
            <v>9</v>
          </cell>
          <cell r="C19">
            <v>4</v>
          </cell>
          <cell r="D19">
            <v>5</v>
          </cell>
          <cell r="E19">
            <v>67</v>
          </cell>
          <cell r="F19">
            <v>51</v>
          </cell>
          <cell r="G19">
            <v>16</v>
          </cell>
        </row>
        <row r="20">
          <cell r="B20">
            <v>27</v>
          </cell>
          <cell r="C20">
            <v>11</v>
          </cell>
          <cell r="D20">
            <v>16</v>
          </cell>
          <cell r="E20">
            <v>213</v>
          </cell>
          <cell r="F20">
            <v>155</v>
          </cell>
          <cell r="G20">
            <v>58</v>
          </cell>
        </row>
        <row r="21">
          <cell r="B21">
            <v>56</v>
          </cell>
          <cell r="C21">
            <v>25</v>
          </cell>
          <cell r="D21">
            <v>31</v>
          </cell>
          <cell r="E21">
            <v>511</v>
          </cell>
          <cell r="F21">
            <v>370</v>
          </cell>
          <cell r="G21">
            <v>141</v>
          </cell>
        </row>
        <row r="22">
          <cell r="B22">
            <v>13</v>
          </cell>
          <cell r="C22">
            <v>5</v>
          </cell>
          <cell r="D22">
            <v>8</v>
          </cell>
          <cell r="E22">
            <v>147</v>
          </cell>
          <cell r="F22">
            <v>88</v>
          </cell>
          <cell r="G22">
            <v>59</v>
          </cell>
        </row>
      </sheetData>
      <sheetData sheetId="4">
        <row r="14">
          <cell r="B14">
            <v>84</v>
          </cell>
          <cell r="C14">
            <v>42</v>
          </cell>
          <cell r="D14">
            <v>42</v>
          </cell>
          <cell r="E14">
            <v>1663</v>
          </cell>
          <cell r="F14">
            <v>989</v>
          </cell>
          <cell r="G14">
            <v>674</v>
          </cell>
        </row>
        <row r="15">
          <cell r="B15">
            <v>7</v>
          </cell>
          <cell r="C15">
            <v>4</v>
          </cell>
          <cell r="D15">
            <v>3</v>
          </cell>
          <cell r="E15">
            <v>12</v>
          </cell>
          <cell r="F15">
            <v>5</v>
          </cell>
          <cell r="G15">
            <v>7</v>
          </cell>
        </row>
        <row r="16">
          <cell r="B16">
            <v>4</v>
          </cell>
          <cell r="C16">
            <v>2</v>
          </cell>
          <cell r="D16">
            <v>2</v>
          </cell>
          <cell r="E16">
            <v>81</v>
          </cell>
          <cell r="F16">
            <v>38</v>
          </cell>
          <cell r="G16">
            <v>43</v>
          </cell>
        </row>
        <row r="17">
          <cell r="B17">
            <v>19</v>
          </cell>
          <cell r="C17">
            <v>9</v>
          </cell>
          <cell r="D17">
            <v>10</v>
          </cell>
          <cell r="E17">
            <v>708</v>
          </cell>
          <cell r="F17">
            <v>342</v>
          </cell>
          <cell r="G17">
            <v>366</v>
          </cell>
        </row>
        <row r="18">
          <cell r="B18">
            <v>7</v>
          </cell>
          <cell r="C18">
            <v>4</v>
          </cell>
          <cell r="D18">
            <v>3</v>
          </cell>
          <cell r="E18">
            <v>93</v>
          </cell>
          <cell r="F18">
            <v>48</v>
          </cell>
          <cell r="G18">
            <v>45</v>
          </cell>
        </row>
        <row r="19">
          <cell r="B19">
            <v>4</v>
          </cell>
          <cell r="C19">
            <v>3</v>
          </cell>
          <cell r="D19">
            <v>1</v>
          </cell>
          <cell r="E19">
            <v>32</v>
          </cell>
          <cell r="F19">
            <v>20</v>
          </cell>
          <cell r="G19">
            <v>12</v>
          </cell>
        </row>
        <row r="20">
          <cell r="B20">
            <v>11</v>
          </cell>
          <cell r="C20">
            <v>7</v>
          </cell>
          <cell r="D20">
            <v>4</v>
          </cell>
          <cell r="E20">
            <v>259</v>
          </cell>
          <cell r="F20">
            <v>221</v>
          </cell>
          <cell r="G20">
            <v>38</v>
          </cell>
        </row>
        <row r="21">
          <cell r="B21">
            <v>25</v>
          </cell>
          <cell r="C21">
            <v>11</v>
          </cell>
          <cell r="D21">
            <v>14</v>
          </cell>
          <cell r="E21">
            <v>400</v>
          </cell>
          <cell r="F21">
            <v>267</v>
          </cell>
          <cell r="G21">
            <v>133</v>
          </cell>
        </row>
        <row r="22">
          <cell r="B22">
            <v>7</v>
          </cell>
          <cell r="C22">
            <v>2</v>
          </cell>
          <cell r="D22">
            <v>5</v>
          </cell>
          <cell r="E22">
            <v>78</v>
          </cell>
          <cell r="F22">
            <v>48</v>
          </cell>
          <cell r="G22">
            <v>30</v>
          </cell>
        </row>
      </sheetData>
      <sheetData sheetId="5">
        <row r="14">
          <cell r="B14">
            <v>18</v>
          </cell>
          <cell r="C14">
            <v>14</v>
          </cell>
          <cell r="D14">
            <v>4</v>
          </cell>
          <cell r="E14">
            <v>1061</v>
          </cell>
          <cell r="F14">
            <v>704</v>
          </cell>
          <cell r="G14">
            <v>357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8</v>
          </cell>
          <cell r="F17">
            <v>3</v>
          </cell>
          <cell r="G17">
            <v>5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95</v>
          </cell>
          <cell r="F18">
            <v>42</v>
          </cell>
          <cell r="G18">
            <v>53</v>
          </cell>
        </row>
        <row r="19">
          <cell r="B19">
            <v>3</v>
          </cell>
          <cell r="C19">
            <v>3</v>
          </cell>
          <cell r="D19">
            <v>0</v>
          </cell>
          <cell r="E19">
            <v>186</v>
          </cell>
          <cell r="F19">
            <v>138</v>
          </cell>
          <cell r="G19">
            <v>48</v>
          </cell>
        </row>
        <row r="20">
          <cell r="B20">
            <v>3</v>
          </cell>
          <cell r="C20">
            <v>3</v>
          </cell>
          <cell r="D20">
            <v>0</v>
          </cell>
          <cell r="E20">
            <v>219</v>
          </cell>
          <cell r="F20">
            <v>142</v>
          </cell>
          <cell r="G20">
            <v>77</v>
          </cell>
        </row>
        <row r="21">
          <cell r="B21">
            <v>4</v>
          </cell>
          <cell r="C21">
            <v>3</v>
          </cell>
          <cell r="D21">
            <v>1</v>
          </cell>
          <cell r="E21">
            <v>394</v>
          </cell>
          <cell r="F21">
            <v>287</v>
          </cell>
          <cell r="G21">
            <v>107</v>
          </cell>
        </row>
        <row r="22">
          <cell r="B22">
            <v>7</v>
          </cell>
          <cell r="C22">
            <v>5</v>
          </cell>
          <cell r="D22">
            <v>2</v>
          </cell>
          <cell r="E22">
            <v>159</v>
          </cell>
          <cell r="F22">
            <v>92</v>
          </cell>
          <cell r="G22">
            <v>67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s"/>
      <sheetName val="13de enero"/>
      <sheetName val="esmeraldas"/>
      <sheetName val="cerro"/>
      <sheetName val="cesma"/>
    </sheetNames>
    <sheetDataSet>
      <sheetData sheetId="0" refreshError="1"/>
      <sheetData sheetId="1">
        <row r="14">
          <cell r="B14">
            <v>4385</v>
          </cell>
          <cell r="C14">
            <v>1947</v>
          </cell>
          <cell r="D14">
            <v>2438</v>
          </cell>
          <cell r="E14">
            <v>15395</v>
          </cell>
          <cell r="F14">
            <v>7555</v>
          </cell>
          <cell r="G14">
            <v>7840</v>
          </cell>
        </row>
        <row r="15">
          <cell r="B15">
            <v>11</v>
          </cell>
          <cell r="C15">
            <v>3</v>
          </cell>
          <cell r="D15">
            <v>8</v>
          </cell>
          <cell r="E15">
            <v>33</v>
          </cell>
          <cell r="F15">
            <v>12</v>
          </cell>
          <cell r="G15">
            <v>21</v>
          </cell>
        </row>
        <row r="16">
          <cell r="B16">
            <v>9</v>
          </cell>
          <cell r="C16">
            <v>6</v>
          </cell>
          <cell r="D16">
            <v>3</v>
          </cell>
          <cell r="E16">
            <v>266</v>
          </cell>
          <cell r="F16">
            <v>140</v>
          </cell>
          <cell r="G16">
            <v>126</v>
          </cell>
        </row>
        <row r="17">
          <cell r="B17">
            <v>19</v>
          </cell>
          <cell r="C17">
            <v>11</v>
          </cell>
          <cell r="D17">
            <v>8</v>
          </cell>
          <cell r="E17">
            <v>583</v>
          </cell>
          <cell r="F17">
            <v>298</v>
          </cell>
          <cell r="G17">
            <v>285</v>
          </cell>
        </row>
        <row r="18">
          <cell r="B18">
            <v>9</v>
          </cell>
          <cell r="C18">
            <v>5</v>
          </cell>
          <cell r="D18">
            <v>4</v>
          </cell>
          <cell r="E18">
            <v>118</v>
          </cell>
          <cell r="F18">
            <v>65</v>
          </cell>
          <cell r="G18">
            <v>53</v>
          </cell>
        </row>
        <row r="19">
          <cell r="B19">
            <v>292</v>
          </cell>
          <cell r="C19">
            <v>143</v>
          </cell>
          <cell r="D19">
            <v>149</v>
          </cell>
          <cell r="E19">
            <v>905</v>
          </cell>
          <cell r="F19">
            <v>473</v>
          </cell>
          <cell r="G19">
            <v>432</v>
          </cell>
        </row>
        <row r="20">
          <cell r="B20">
            <v>1223</v>
          </cell>
          <cell r="C20">
            <v>552</v>
          </cell>
          <cell r="D20">
            <v>671</v>
          </cell>
          <cell r="E20">
            <v>4179</v>
          </cell>
          <cell r="F20">
            <v>2118</v>
          </cell>
          <cell r="G20">
            <v>2061</v>
          </cell>
        </row>
        <row r="21">
          <cell r="B21">
            <v>2074</v>
          </cell>
          <cell r="C21">
            <v>881</v>
          </cell>
          <cell r="D21">
            <v>1193</v>
          </cell>
          <cell r="E21">
            <v>7003</v>
          </cell>
          <cell r="F21">
            <v>3353</v>
          </cell>
          <cell r="G21">
            <v>3650</v>
          </cell>
        </row>
        <row r="22">
          <cell r="B22">
            <v>748</v>
          </cell>
          <cell r="C22">
            <v>346</v>
          </cell>
          <cell r="D22">
            <v>402</v>
          </cell>
          <cell r="E22">
            <v>2308</v>
          </cell>
          <cell r="F22">
            <v>1096</v>
          </cell>
          <cell r="G22">
            <v>1212</v>
          </cell>
        </row>
      </sheetData>
      <sheetData sheetId="2">
        <row r="14">
          <cell r="B14">
            <v>183</v>
          </cell>
          <cell r="C14">
            <v>94</v>
          </cell>
          <cell r="D14">
            <v>89</v>
          </cell>
          <cell r="E14">
            <v>1764</v>
          </cell>
          <cell r="F14">
            <v>1171</v>
          </cell>
          <cell r="G14">
            <v>593</v>
          </cell>
        </row>
        <row r="15">
          <cell r="B15">
            <v>2</v>
          </cell>
          <cell r="C15">
            <v>1</v>
          </cell>
          <cell r="D15">
            <v>1</v>
          </cell>
          <cell r="E15">
            <v>6</v>
          </cell>
          <cell r="F15">
            <v>4</v>
          </cell>
          <cell r="G15">
            <v>2</v>
          </cell>
        </row>
        <row r="16">
          <cell r="B16">
            <v>10</v>
          </cell>
          <cell r="C16">
            <v>4</v>
          </cell>
          <cell r="D16">
            <v>6</v>
          </cell>
          <cell r="E16">
            <v>87</v>
          </cell>
          <cell r="F16">
            <v>57</v>
          </cell>
          <cell r="G16">
            <v>30</v>
          </cell>
        </row>
        <row r="17">
          <cell r="B17">
            <v>8</v>
          </cell>
          <cell r="C17">
            <v>3</v>
          </cell>
          <cell r="D17">
            <v>5</v>
          </cell>
          <cell r="E17">
            <v>242</v>
          </cell>
          <cell r="F17">
            <v>121</v>
          </cell>
          <cell r="G17">
            <v>121</v>
          </cell>
        </row>
        <row r="18">
          <cell r="B18">
            <v>6</v>
          </cell>
          <cell r="C18">
            <v>4</v>
          </cell>
          <cell r="D18">
            <v>2</v>
          </cell>
          <cell r="E18">
            <v>75</v>
          </cell>
          <cell r="F18">
            <v>50</v>
          </cell>
          <cell r="G18">
            <v>25</v>
          </cell>
        </row>
        <row r="19">
          <cell r="B19">
            <v>5</v>
          </cell>
          <cell r="C19">
            <v>1</v>
          </cell>
          <cell r="D19">
            <v>4</v>
          </cell>
          <cell r="E19">
            <v>52</v>
          </cell>
          <cell r="F19">
            <v>28</v>
          </cell>
          <cell r="G19">
            <v>24</v>
          </cell>
        </row>
        <row r="20">
          <cell r="B20">
            <v>50</v>
          </cell>
          <cell r="C20">
            <v>23</v>
          </cell>
          <cell r="D20">
            <v>27</v>
          </cell>
          <cell r="E20">
            <v>436</v>
          </cell>
          <cell r="F20">
            <v>335</v>
          </cell>
          <cell r="G20">
            <v>101</v>
          </cell>
        </row>
        <row r="21">
          <cell r="B21">
            <v>86</v>
          </cell>
          <cell r="C21">
            <v>51</v>
          </cell>
          <cell r="D21">
            <v>35</v>
          </cell>
          <cell r="E21">
            <v>643</v>
          </cell>
          <cell r="F21">
            <v>468</v>
          </cell>
          <cell r="G21">
            <v>175</v>
          </cell>
        </row>
        <row r="22">
          <cell r="B22">
            <v>16</v>
          </cell>
          <cell r="C22">
            <v>7</v>
          </cell>
          <cell r="D22">
            <v>9</v>
          </cell>
          <cell r="E22">
            <v>223</v>
          </cell>
          <cell r="F22">
            <v>108</v>
          </cell>
          <cell r="G22">
            <v>115</v>
          </cell>
        </row>
      </sheetData>
      <sheetData sheetId="3">
        <row r="14">
          <cell r="B14">
            <v>144</v>
          </cell>
          <cell r="C14">
            <v>75</v>
          </cell>
          <cell r="D14">
            <v>69</v>
          </cell>
          <cell r="E14">
            <v>1176</v>
          </cell>
          <cell r="F14">
            <v>737</v>
          </cell>
          <cell r="G14">
            <v>439</v>
          </cell>
        </row>
        <row r="15">
          <cell r="B15">
            <v>5</v>
          </cell>
          <cell r="C15">
            <v>2</v>
          </cell>
          <cell r="D15">
            <v>3</v>
          </cell>
          <cell r="E15">
            <v>15</v>
          </cell>
          <cell r="F15">
            <v>5</v>
          </cell>
          <cell r="G15">
            <v>10</v>
          </cell>
        </row>
        <row r="16">
          <cell r="B16">
            <v>5</v>
          </cell>
          <cell r="C16">
            <v>1</v>
          </cell>
          <cell r="D16">
            <v>4</v>
          </cell>
          <cell r="E16">
            <v>135</v>
          </cell>
          <cell r="F16">
            <v>62</v>
          </cell>
          <cell r="G16">
            <v>73</v>
          </cell>
        </row>
        <row r="17">
          <cell r="B17">
            <v>7</v>
          </cell>
          <cell r="C17">
            <v>2</v>
          </cell>
          <cell r="D17">
            <v>5</v>
          </cell>
          <cell r="E17">
            <v>206</v>
          </cell>
          <cell r="F17">
            <v>92</v>
          </cell>
          <cell r="G17">
            <v>114</v>
          </cell>
        </row>
        <row r="18">
          <cell r="B18">
            <v>2</v>
          </cell>
          <cell r="C18">
            <v>2</v>
          </cell>
          <cell r="D18">
            <v>0</v>
          </cell>
          <cell r="E18">
            <v>43</v>
          </cell>
          <cell r="F18">
            <v>25</v>
          </cell>
          <cell r="G18">
            <v>18</v>
          </cell>
        </row>
        <row r="19">
          <cell r="B19">
            <v>11</v>
          </cell>
          <cell r="C19">
            <v>9</v>
          </cell>
          <cell r="D19">
            <v>2</v>
          </cell>
          <cell r="E19">
            <v>50</v>
          </cell>
          <cell r="F19">
            <v>28</v>
          </cell>
          <cell r="G19">
            <v>22</v>
          </cell>
        </row>
        <row r="20">
          <cell r="B20">
            <v>31</v>
          </cell>
          <cell r="C20">
            <v>22</v>
          </cell>
          <cell r="D20">
            <v>9</v>
          </cell>
          <cell r="E20">
            <v>200</v>
          </cell>
          <cell r="F20">
            <v>150</v>
          </cell>
          <cell r="G20">
            <v>50</v>
          </cell>
        </row>
        <row r="21">
          <cell r="B21">
            <v>70</v>
          </cell>
          <cell r="C21">
            <v>33</v>
          </cell>
          <cell r="D21">
            <v>37</v>
          </cell>
          <cell r="E21">
            <v>419</v>
          </cell>
          <cell r="F21">
            <v>322</v>
          </cell>
          <cell r="G21">
            <v>97</v>
          </cell>
        </row>
        <row r="22">
          <cell r="B22">
            <v>13</v>
          </cell>
          <cell r="C22">
            <v>4</v>
          </cell>
          <cell r="D22">
            <v>9</v>
          </cell>
          <cell r="E22">
            <v>108</v>
          </cell>
          <cell r="F22">
            <v>53</v>
          </cell>
          <cell r="G22">
            <v>55</v>
          </cell>
        </row>
      </sheetData>
      <sheetData sheetId="4">
        <row r="14">
          <cell r="B14">
            <v>131</v>
          </cell>
          <cell r="C14">
            <v>89</v>
          </cell>
          <cell r="D14">
            <v>42</v>
          </cell>
          <cell r="E14">
            <v>1301</v>
          </cell>
          <cell r="F14">
            <v>806</v>
          </cell>
          <cell r="G14">
            <v>495</v>
          </cell>
        </row>
        <row r="15">
          <cell r="B15">
            <v>4</v>
          </cell>
          <cell r="C15">
            <v>2</v>
          </cell>
          <cell r="D15">
            <v>2</v>
          </cell>
          <cell r="E15">
            <v>9</v>
          </cell>
          <cell r="F15">
            <v>4</v>
          </cell>
          <cell r="G15">
            <v>5</v>
          </cell>
        </row>
        <row r="16">
          <cell r="B16">
            <v>5</v>
          </cell>
          <cell r="C16">
            <v>3</v>
          </cell>
          <cell r="D16">
            <v>2</v>
          </cell>
          <cell r="E16">
            <v>72</v>
          </cell>
          <cell r="F16">
            <v>37</v>
          </cell>
          <cell r="G16">
            <v>35</v>
          </cell>
        </row>
        <row r="17">
          <cell r="B17">
            <v>5</v>
          </cell>
          <cell r="C17">
            <v>3</v>
          </cell>
          <cell r="D17">
            <v>2</v>
          </cell>
          <cell r="E17">
            <v>557</v>
          </cell>
          <cell r="F17">
            <v>278</v>
          </cell>
          <cell r="G17">
            <v>279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29</v>
          </cell>
          <cell r="F18">
            <v>12</v>
          </cell>
          <cell r="G18">
            <v>17</v>
          </cell>
        </row>
        <row r="19">
          <cell r="B19">
            <v>4</v>
          </cell>
          <cell r="C19">
            <v>3</v>
          </cell>
          <cell r="D19">
            <v>1</v>
          </cell>
          <cell r="E19">
            <v>12</v>
          </cell>
          <cell r="F19">
            <v>7</v>
          </cell>
          <cell r="G19">
            <v>5</v>
          </cell>
        </row>
        <row r="20">
          <cell r="B20">
            <v>23</v>
          </cell>
          <cell r="C20">
            <v>16</v>
          </cell>
          <cell r="D20">
            <v>7</v>
          </cell>
          <cell r="E20">
            <v>215</v>
          </cell>
          <cell r="F20">
            <v>181</v>
          </cell>
          <cell r="G20">
            <v>34</v>
          </cell>
        </row>
        <row r="21">
          <cell r="B21">
            <v>61</v>
          </cell>
          <cell r="C21">
            <v>39</v>
          </cell>
          <cell r="D21">
            <v>22</v>
          </cell>
          <cell r="E21">
            <v>303</v>
          </cell>
          <cell r="F21">
            <v>227</v>
          </cell>
          <cell r="G21">
            <v>76</v>
          </cell>
        </row>
        <row r="22">
          <cell r="B22">
            <v>28</v>
          </cell>
          <cell r="C22">
            <v>22</v>
          </cell>
          <cell r="D22">
            <v>6</v>
          </cell>
          <cell r="E22">
            <v>104</v>
          </cell>
          <cell r="F22">
            <v>60</v>
          </cell>
          <cell r="G22">
            <v>44</v>
          </cell>
        </row>
      </sheetData>
      <sheetData sheetId="5">
        <row r="14">
          <cell r="B14">
            <v>10</v>
          </cell>
          <cell r="C14">
            <v>3</v>
          </cell>
          <cell r="D14">
            <v>7</v>
          </cell>
          <cell r="E14">
            <v>1218</v>
          </cell>
          <cell r="F14">
            <v>764</v>
          </cell>
          <cell r="G14">
            <v>454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21</v>
          </cell>
          <cell r="F17">
            <v>11</v>
          </cell>
          <cell r="G17">
            <v>10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130</v>
          </cell>
          <cell r="F18">
            <v>58</v>
          </cell>
          <cell r="G18">
            <v>72</v>
          </cell>
        </row>
        <row r="19">
          <cell r="B19">
            <v>3</v>
          </cell>
          <cell r="C19">
            <v>1</v>
          </cell>
          <cell r="D19">
            <v>2</v>
          </cell>
          <cell r="E19">
            <v>269</v>
          </cell>
          <cell r="F19">
            <v>195</v>
          </cell>
          <cell r="G19">
            <v>74</v>
          </cell>
        </row>
        <row r="20">
          <cell r="B20">
            <v>4</v>
          </cell>
          <cell r="C20">
            <v>0</v>
          </cell>
          <cell r="D20">
            <v>4</v>
          </cell>
          <cell r="E20">
            <v>183</v>
          </cell>
          <cell r="F20">
            <v>85</v>
          </cell>
          <cell r="G20">
            <v>98</v>
          </cell>
        </row>
        <row r="21">
          <cell r="B21">
            <v>3</v>
          </cell>
          <cell r="C21">
            <v>2</v>
          </cell>
          <cell r="D21">
            <v>1</v>
          </cell>
          <cell r="E21">
            <v>464</v>
          </cell>
          <cell r="F21">
            <v>320</v>
          </cell>
          <cell r="G21">
            <v>144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150</v>
          </cell>
          <cell r="F22">
            <v>94</v>
          </cell>
          <cell r="G22">
            <v>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 julio"/>
      <sheetName val="cesma"/>
    </sheetNames>
    <sheetDataSet>
      <sheetData sheetId="0"/>
      <sheetData sheetId="1">
        <row r="14">
          <cell r="B14">
            <v>712</v>
          </cell>
          <cell r="C14">
            <v>391</v>
          </cell>
          <cell r="D14">
            <v>321</v>
          </cell>
          <cell r="E14">
            <v>4490</v>
          </cell>
          <cell r="F14">
            <v>2679</v>
          </cell>
          <cell r="G14">
            <v>1811</v>
          </cell>
        </row>
        <row r="15">
          <cell r="B15">
            <v>4</v>
          </cell>
          <cell r="C15">
            <v>1</v>
          </cell>
          <cell r="D15">
            <v>3</v>
          </cell>
          <cell r="E15">
            <v>5</v>
          </cell>
          <cell r="F15">
            <v>2</v>
          </cell>
          <cell r="G15">
            <v>3</v>
          </cell>
        </row>
        <row r="16">
          <cell r="B16">
            <v>28</v>
          </cell>
          <cell r="C16">
            <v>18</v>
          </cell>
          <cell r="D16">
            <v>10</v>
          </cell>
          <cell r="E16">
            <v>342</v>
          </cell>
          <cell r="F16">
            <v>195</v>
          </cell>
          <cell r="G16">
            <v>147</v>
          </cell>
        </row>
        <row r="17">
          <cell r="B17">
            <v>45</v>
          </cell>
          <cell r="C17">
            <v>15</v>
          </cell>
          <cell r="D17">
            <v>30</v>
          </cell>
          <cell r="E17">
            <v>496</v>
          </cell>
          <cell r="F17">
            <v>242</v>
          </cell>
          <cell r="G17">
            <v>254</v>
          </cell>
        </row>
        <row r="18">
          <cell r="B18">
            <v>26</v>
          </cell>
          <cell r="C18">
            <v>13</v>
          </cell>
          <cell r="D18">
            <v>13</v>
          </cell>
          <cell r="E18">
            <v>180</v>
          </cell>
          <cell r="F18">
            <v>78</v>
          </cell>
          <cell r="G18">
            <v>102</v>
          </cell>
        </row>
        <row r="19">
          <cell r="B19">
            <v>33</v>
          </cell>
          <cell r="C19">
            <v>20</v>
          </cell>
          <cell r="D19">
            <v>13</v>
          </cell>
          <cell r="E19">
            <v>131</v>
          </cell>
          <cell r="F19">
            <v>80</v>
          </cell>
          <cell r="G19">
            <v>51</v>
          </cell>
        </row>
        <row r="20">
          <cell r="B20">
            <v>157</v>
          </cell>
          <cell r="C20">
            <v>86</v>
          </cell>
          <cell r="D20">
            <v>71</v>
          </cell>
          <cell r="E20">
            <v>988</v>
          </cell>
          <cell r="F20">
            <v>691</v>
          </cell>
          <cell r="G20">
            <v>297</v>
          </cell>
        </row>
        <row r="21">
          <cell r="B21">
            <v>325</v>
          </cell>
          <cell r="C21">
            <v>187</v>
          </cell>
          <cell r="D21">
            <v>138</v>
          </cell>
          <cell r="E21">
            <v>1736</v>
          </cell>
          <cell r="F21">
            <v>1023</v>
          </cell>
          <cell r="G21">
            <v>713</v>
          </cell>
        </row>
        <row r="22">
          <cell r="B22">
            <v>94</v>
          </cell>
          <cell r="C22">
            <v>51</v>
          </cell>
          <cell r="D22">
            <v>43</v>
          </cell>
          <cell r="E22">
            <v>612</v>
          </cell>
          <cell r="F22">
            <v>368</v>
          </cell>
          <cell r="G22">
            <v>244</v>
          </cell>
        </row>
      </sheetData>
      <sheetData sheetId="2">
        <row r="14">
          <cell r="B14">
            <v>148</v>
          </cell>
          <cell r="C14">
            <v>87</v>
          </cell>
          <cell r="D14">
            <v>61</v>
          </cell>
          <cell r="E14">
            <v>966</v>
          </cell>
          <cell r="F14">
            <v>700</v>
          </cell>
          <cell r="G14">
            <v>266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11</v>
          </cell>
          <cell r="C16">
            <v>5</v>
          </cell>
          <cell r="D16">
            <v>6</v>
          </cell>
          <cell r="E16">
            <v>55</v>
          </cell>
          <cell r="F16">
            <v>31</v>
          </cell>
          <cell r="G16">
            <v>24</v>
          </cell>
        </row>
        <row r="17">
          <cell r="B17">
            <v>8</v>
          </cell>
          <cell r="C17">
            <v>5</v>
          </cell>
          <cell r="D17">
            <v>3</v>
          </cell>
          <cell r="E17">
            <v>35</v>
          </cell>
          <cell r="F17">
            <v>16</v>
          </cell>
          <cell r="G17">
            <v>19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</v>
          </cell>
          <cell r="F18">
            <v>7</v>
          </cell>
          <cell r="G18">
            <v>8</v>
          </cell>
        </row>
        <row r="19">
          <cell r="B19">
            <v>3</v>
          </cell>
          <cell r="C19">
            <v>2</v>
          </cell>
          <cell r="D19">
            <v>1</v>
          </cell>
          <cell r="E19">
            <v>25</v>
          </cell>
          <cell r="F19">
            <v>12</v>
          </cell>
          <cell r="G19">
            <v>13</v>
          </cell>
        </row>
        <row r="20">
          <cell r="B20">
            <v>37</v>
          </cell>
          <cell r="C20">
            <v>26</v>
          </cell>
          <cell r="D20">
            <v>11</v>
          </cell>
          <cell r="E20">
            <v>311</v>
          </cell>
          <cell r="F20">
            <v>278</v>
          </cell>
          <cell r="G20">
            <v>33</v>
          </cell>
        </row>
        <row r="21">
          <cell r="B21">
            <v>66</v>
          </cell>
          <cell r="C21">
            <v>37</v>
          </cell>
          <cell r="D21">
            <v>29</v>
          </cell>
          <cell r="E21">
            <v>359</v>
          </cell>
          <cell r="F21">
            <v>281</v>
          </cell>
          <cell r="G21">
            <v>78</v>
          </cell>
        </row>
        <row r="22">
          <cell r="B22">
            <v>23</v>
          </cell>
          <cell r="C22">
            <v>12</v>
          </cell>
          <cell r="D22">
            <v>11</v>
          </cell>
          <cell r="E22">
            <v>166</v>
          </cell>
          <cell r="F22">
            <v>75</v>
          </cell>
          <cell r="G22">
            <v>91</v>
          </cell>
        </row>
      </sheetData>
      <sheetData sheetId="3">
        <row r="14">
          <cell r="B14">
            <v>355</v>
          </cell>
          <cell r="C14">
            <v>193</v>
          </cell>
          <cell r="D14">
            <v>162</v>
          </cell>
          <cell r="E14">
            <v>2977</v>
          </cell>
          <cell r="F14">
            <v>1948</v>
          </cell>
          <cell r="G14">
            <v>1029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5</v>
          </cell>
          <cell r="F15">
            <v>5</v>
          </cell>
          <cell r="G15">
            <v>0</v>
          </cell>
        </row>
        <row r="16">
          <cell r="B16">
            <v>14</v>
          </cell>
          <cell r="C16">
            <v>6</v>
          </cell>
          <cell r="D16">
            <v>8</v>
          </cell>
          <cell r="E16">
            <v>63</v>
          </cell>
          <cell r="F16">
            <v>41</v>
          </cell>
          <cell r="G16">
            <v>22</v>
          </cell>
        </row>
        <row r="17">
          <cell r="B17">
            <v>27</v>
          </cell>
          <cell r="C17">
            <v>11</v>
          </cell>
          <cell r="D17">
            <v>16</v>
          </cell>
          <cell r="E17">
            <v>262</v>
          </cell>
          <cell r="F17">
            <v>128</v>
          </cell>
          <cell r="G17">
            <v>134</v>
          </cell>
        </row>
        <row r="18">
          <cell r="B18">
            <v>27</v>
          </cell>
          <cell r="C18">
            <v>16</v>
          </cell>
          <cell r="D18">
            <v>11</v>
          </cell>
          <cell r="E18">
            <v>199</v>
          </cell>
          <cell r="F18">
            <v>112</v>
          </cell>
          <cell r="G18">
            <v>87</v>
          </cell>
        </row>
        <row r="19">
          <cell r="B19">
            <v>24</v>
          </cell>
          <cell r="C19">
            <v>12</v>
          </cell>
          <cell r="D19">
            <v>12</v>
          </cell>
          <cell r="E19">
            <v>180</v>
          </cell>
          <cell r="F19">
            <v>90</v>
          </cell>
          <cell r="G19">
            <v>90</v>
          </cell>
        </row>
        <row r="20">
          <cell r="B20">
            <v>51</v>
          </cell>
          <cell r="C20">
            <v>27</v>
          </cell>
          <cell r="D20">
            <v>24</v>
          </cell>
          <cell r="E20">
            <v>582</v>
          </cell>
          <cell r="F20">
            <v>439</v>
          </cell>
          <cell r="G20">
            <v>143</v>
          </cell>
        </row>
        <row r="21">
          <cell r="B21">
            <v>173</v>
          </cell>
          <cell r="C21">
            <v>98</v>
          </cell>
          <cell r="D21">
            <v>75</v>
          </cell>
          <cell r="E21">
            <v>1317</v>
          </cell>
          <cell r="F21">
            <v>966</v>
          </cell>
          <cell r="G21">
            <v>351</v>
          </cell>
        </row>
        <row r="22">
          <cell r="B22">
            <v>38</v>
          </cell>
          <cell r="C22">
            <v>22</v>
          </cell>
          <cell r="D22">
            <v>16</v>
          </cell>
          <cell r="E22">
            <v>369</v>
          </cell>
          <cell r="F22">
            <v>167</v>
          </cell>
          <cell r="G22">
            <v>202</v>
          </cell>
        </row>
      </sheetData>
      <sheetData sheetId="4">
        <row r="14">
          <cell r="B14">
            <v>67</v>
          </cell>
          <cell r="C14">
            <v>57</v>
          </cell>
          <cell r="D14">
            <v>10</v>
          </cell>
          <cell r="E14">
            <v>528</v>
          </cell>
          <cell r="F14">
            <v>391</v>
          </cell>
          <cell r="G14">
            <v>137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</v>
          </cell>
          <cell r="C16">
            <v>2</v>
          </cell>
          <cell r="D16">
            <v>0</v>
          </cell>
          <cell r="E16">
            <v>20</v>
          </cell>
          <cell r="F16">
            <v>10</v>
          </cell>
          <cell r="G16">
            <v>10</v>
          </cell>
        </row>
        <row r="17">
          <cell r="B17">
            <v>3</v>
          </cell>
          <cell r="C17">
            <v>1</v>
          </cell>
          <cell r="D17">
            <v>2</v>
          </cell>
          <cell r="E17">
            <v>23</v>
          </cell>
          <cell r="F17">
            <v>11</v>
          </cell>
          <cell r="G17">
            <v>12</v>
          </cell>
        </row>
        <row r="18">
          <cell r="B18">
            <v>3</v>
          </cell>
          <cell r="C18">
            <v>0</v>
          </cell>
          <cell r="D18">
            <v>3</v>
          </cell>
          <cell r="E18">
            <v>35</v>
          </cell>
          <cell r="F18">
            <v>10</v>
          </cell>
          <cell r="G18">
            <v>25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28</v>
          </cell>
          <cell r="F19">
            <v>24</v>
          </cell>
          <cell r="G19">
            <v>4</v>
          </cell>
        </row>
        <row r="20">
          <cell r="B20">
            <v>30</v>
          </cell>
          <cell r="C20">
            <v>29</v>
          </cell>
          <cell r="D20">
            <v>1</v>
          </cell>
          <cell r="E20">
            <v>156</v>
          </cell>
          <cell r="F20">
            <v>145</v>
          </cell>
          <cell r="G20">
            <v>11</v>
          </cell>
        </row>
        <row r="21">
          <cell r="B21">
            <v>28</v>
          </cell>
          <cell r="C21">
            <v>24</v>
          </cell>
          <cell r="D21">
            <v>4</v>
          </cell>
          <cell r="E21">
            <v>245</v>
          </cell>
          <cell r="F21">
            <v>179</v>
          </cell>
          <cell r="G21">
            <v>66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21</v>
          </cell>
          <cell r="F22">
            <v>12</v>
          </cell>
          <cell r="G22">
            <v>9</v>
          </cell>
        </row>
      </sheetData>
      <sheetData sheetId="5">
        <row r="14">
          <cell r="B14">
            <v>10</v>
          </cell>
          <cell r="C14">
            <v>6</v>
          </cell>
          <cell r="D14">
            <v>4</v>
          </cell>
          <cell r="E14">
            <v>811</v>
          </cell>
          <cell r="F14">
            <v>443</v>
          </cell>
          <cell r="G14">
            <v>368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10</v>
          </cell>
          <cell r="F17">
            <v>0</v>
          </cell>
          <cell r="G17">
            <v>10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81</v>
          </cell>
          <cell r="F18">
            <v>35</v>
          </cell>
          <cell r="G18">
            <v>46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107</v>
          </cell>
          <cell r="F19">
            <v>51</v>
          </cell>
          <cell r="G19">
            <v>56</v>
          </cell>
        </row>
        <row r="20">
          <cell r="B20">
            <v>4</v>
          </cell>
          <cell r="C20">
            <v>2</v>
          </cell>
          <cell r="D20">
            <v>2</v>
          </cell>
          <cell r="E20">
            <v>171</v>
          </cell>
          <cell r="F20">
            <v>79</v>
          </cell>
          <cell r="G20">
            <v>92</v>
          </cell>
        </row>
        <row r="21">
          <cell r="B21">
            <v>2</v>
          </cell>
          <cell r="C21">
            <v>2</v>
          </cell>
          <cell r="D21">
            <v>0</v>
          </cell>
          <cell r="E21">
            <v>348</v>
          </cell>
          <cell r="F21">
            <v>231</v>
          </cell>
          <cell r="G21">
            <v>117</v>
          </cell>
        </row>
        <row r="22">
          <cell r="B22">
            <v>2</v>
          </cell>
          <cell r="C22">
            <v>1</v>
          </cell>
          <cell r="D22">
            <v>1</v>
          </cell>
          <cell r="E22">
            <v>94</v>
          </cell>
          <cell r="F22">
            <v>47</v>
          </cell>
          <cell r="G22">
            <v>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dmr marzo"/>
      <sheetName val="centro salud"/>
      <sheetName val="13 de enero"/>
      <sheetName val="esmeraldas"/>
      <sheetName val="cerrojuli"/>
      <sheetName val="cesma"/>
    </sheetNames>
    <sheetDataSet>
      <sheetData sheetId="0" refreshError="1"/>
      <sheetData sheetId="1" refreshError="1">
        <row r="14">
          <cell r="B14">
            <v>818</v>
          </cell>
          <cell r="C14">
            <v>492</v>
          </cell>
          <cell r="D14">
            <v>326</v>
          </cell>
          <cell r="E14">
            <v>4382</v>
          </cell>
          <cell r="F14">
            <v>2829</v>
          </cell>
          <cell r="G14">
            <v>1553</v>
          </cell>
        </row>
        <row r="15">
          <cell r="B15">
            <v>9</v>
          </cell>
          <cell r="C15">
            <v>2</v>
          </cell>
          <cell r="D15">
            <v>7</v>
          </cell>
          <cell r="E15">
            <v>17</v>
          </cell>
          <cell r="F15">
            <v>6</v>
          </cell>
          <cell r="G15">
            <v>11</v>
          </cell>
        </row>
        <row r="16">
          <cell r="B16">
            <v>37</v>
          </cell>
          <cell r="C16">
            <v>19</v>
          </cell>
          <cell r="D16">
            <v>18</v>
          </cell>
          <cell r="E16">
            <v>364</v>
          </cell>
          <cell r="F16">
            <v>197</v>
          </cell>
          <cell r="G16">
            <v>167</v>
          </cell>
        </row>
        <row r="17">
          <cell r="B17">
            <v>26</v>
          </cell>
          <cell r="C17">
            <v>11</v>
          </cell>
          <cell r="D17">
            <v>15</v>
          </cell>
          <cell r="E17">
            <v>404</v>
          </cell>
          <cell r="F17">
            <v>181</v>
          </cell>
          <cell r="G17">
            <v>223</v>
          </cell>
        </row>
        <row r="18">
          <cell r="B18">
            <v>15</v>
          </cell>
          <cell r="C18">
            <v>7</v>
          </cell>
          <cell r="D18">
            <v>8</v>
          </cell>
          <cell r="E18">
            <v>106</v>
          </cell>
          <cell r="F18">
            <v>49</v>
          </cell>
          <cell r="G18">
            <v>57</v>
          </cell>
        </row>
        <row r="19">
          <cell r="B19">
            <v>18</v>
          </cell>
          <cell r="C19">
            <v>14</v>
          </cell>
          <cell r="D19">
            <v>4</v>
          </cell>
          <cell r="E19">
            <v>137</v>
          </cell>
          <cell r="F19">
            <v>108</v>
          </cell>
          <cell r="G19">
            <v>29</v>
          </cell>
        </row>
        <row r="20">
          <cell r="B20">
            <v>142</v>
          </cell>
          <cell r="C20">
            <v>87</v>
          </cell>
          <cell r="D20">
            <v>55</v>
          </cell>
          <cell r="E20">
            <v>823</v>
          </cell>
          <cell r="F20">
            <v>594</v>
          </cell>
          <cell r="G20">
            <v>229</v>
          </cell>
        </row>
        <row r="21">
          <cell r="B21">
            <v>366</v>
          </cell>
          <cell r="C21">
            <v>233</v>
          </cell>
          <cell r="D21">
            <v>133</v>
          </cell>
          <cell r="E21">
            <v>1829</v>
          </cell>
          <cell r="F21">
            <v>1265</v>
          </cell>
          <cell r="G21">
            <v>564</v>
          </cell>
        </row>
        <row r="22">
          <cell r="B22">
            <v>205</v>
          </cell>
          <cell r="C22">
            <v>119</v>
          </cell>
          <cell r="D22">
            <v>86</v>
          </cell>
          <cell r="E22">
            <v>702</v>
          </cell>
          <cell r="F22">
            <v>429</v>
          </cell>
          <cell r="G22">
            <v>273</v>
          </cell>
        </row>
      </sheetData>
      <sheetData sheetId="2" refreshError="1">
        <row r="14">
          <cell r="B14">
            <v>159</v>
          </cell>
          <cell r="C14">
            <v>81</v>
          </cell>
          <cell r="D14">
            <v>78</v>
          </cell>
          <cell r="E14">
            <v>1302</v>
          </cell>
          <cell r="F14">
            <v>889</v>
          </cell>
          <cell r="G14">
            <v>413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14</v>
          </cell>
          <cell r="C16">
            <v>7</v>
          </cell>
          <cell r="D16">
            <v>7</v>
          </cell>
          <cell r="E16">
            <v>114</v>
          </cell>
          <cell r="F16">
            <v>55</v>
          </cell>
          <cell r="G16">
            <v>59</v>
          </cell>
        </row>
        <row r="17">
          <cell r="B17">
            <v>9</v>
          </cell>
          <cell r="C17">
            <v>5</v>
          </cell>
          <cell r="D17">
            <v>4</v>
          </cell>
          <cell r="E17">
            <v>118</v>
          </cell>
          <cell r="F17">
            <v>75</v>
          </cell>
          <cell r="G17">
            <v>43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25</v>
          </cell>
          <cell r="F18">
            <v>18</v>
          </cell>
          <cell r="G18">
            <v>7</v>
          </cell>
        </row>
        <row r="19">
          <cell r="B19">
            <v>4</v>
          </cell>
          <cell r="C19">
            <v>2</v>
          </cell>
          <cell r="D19">
            <v>2</v>
          </cell>
          <cell r="E19">
            <v>17</v>
          </cell>
          <cell r="F19">
            <v>9</v>
          </cell>
          <cell r="G19">
            <v>8</v>
          </cell>
        </row>
        <row r="20">
          <cell r="B20">
            <v>46</v>
          </cell>
          <cell r="C20">
            <v>27</v>
          </cell>
          <cell r="D20">
            <v>19</v>
          </cell>
          <cell r="E20">
            <v>358</v>
          </cell>
          <cell r="F20">
            <v>303</v>
          </cell>
          <cell r="G20">
            <v>55</v>
          </cell>
        </row>
        <row r="21">
          <cell r="B21">
            <v>56</v>
          </cell>
          <cell r="C21">
            <v>29</v>
          </cell>
          <cell r="D21">
            <v>27</v>
          </cell>
          <cell r="E21">
            <v>464</v>
          </cell>
          <cell r="F21">
            <v>337</v>
          </cell>
          <cell r="G21">
            <v>127</v>
          </cell>
        </row>
        <row r="22">
          <cell r="B22">
            <v>29</v>
          </cell>
          <cell r="C22">
            <v>10</v>
          </cell>
          <cell r="D22">
            <v>19</v>
          </cell>
          <cell r="E22">
            <v>206</v>
          </cell>
          <cell r="F22">
            <v>92</v>
          </cell>
          <cell r="G22">
            <v>114</v>
          </cell>
        </row>
      </sheetData>
      <sheetData sheetId="3" refreshError="1">
        <row r="14">
          <cell r="B14">
            <v>217</v>
          </cell>
          <cell r="C14">
            <v>121</v>
          </cell>
          <cell r="D14">
            <v>96</v>
          </cell>
          <cell r="E14">
            <v>1980</v>
          </cell>
          <cell r="F14">
            <v>1350</v>
          </cell>
          <cell r="G14">
            <v>630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6</v>
          </cell>
          <cell r="F15">
            <v>6</v>
          </cell>
          <cell r="G15">
            <v>0</v>
          </cell>
        </row>
        <row r="16">
          <cell r="B16">
            <v>15</v>
          </cell>
          <cell r="C16">
            <v>10</v>
          </cell>
          <cell r="D16">
            <v>5</v>
          </cell>
          <cell r="E16">
            <v>127</v>
          </cell>
          <cell r="F16">
            <v>82</v>
          </cell>
          <cell r="G16">
            <v>45</v>
          </cell>
        </row>
        <row r="17">
          <cell r="B17">
            <v>25</v>
          </cell>
          <cell r="C17">
            <v>10</v>
          </cell>
          <cell r="D17">
            <v>15</v>
          </cell>
          <cell r="E17">
            <v>271</v>
          </cell>
          <cell r="F17">
            <v>136</v>
          </cell>
          <cell r="G17">
            <v>135</v>
          </cell>
        </row>
        <row r="18">
          <cell r="B18">
            <v>8</v>
          </cell>
          <cell r="C18">
            <v>5</v>
          </cell>
          <cell r="D18">
            <v>3</v>
          </cell>
          <cell r="E18">
            <v>59</v>
          </cell>
          <cell r="F18">
            <v>37</v>
          </cell>
          <cell r="G18">
            <v>22</v>
          </cell>
        </row>
        <row r="19">
          <cell r="B19">
            <v>16</v>
          </cell>
          <cell r="C19">
            <v>12</v>
          </cell>
          <cell r="D19">
            <v>4</v>
          </cell>
          <cell r="E19">
            <v>118</v>
          </cell>
          <cell r="F19">
            <v>72</v>
          </cell>
          <cell r="G19">
            <v>46</v>
          </cell>
        </row>
        <row r="20">
          <cell r="B20">
            <v>39</v>
          </cell>
          <cell r="C20">
            <v>22</v>
          </cell>
          <cell r="D20">
            <v>17</v>
          </cell>
          <cell r="E20">
            <v>371</v>
          </cell>
          <cell r="F20">
            <v>296</v>
          </cell>
          <cell r="G20">
            <v>75</v>
          </cell>
        </row>
        <row r="21">
          <cell r="B21">
            <v>86</v>
          </cell>
          <cell r="C21">
            <v>48</v>
          </cell>
          <cell r="D21">
            <v>38</v>
          </cell>
          <cell r="E21">
            <v>794</v>
          </cell>
          <cell r="F21">
            <v>590</v>
          </cell>
          <cell r="G21">
            <v>204</v>
          </cell>
        </row>
        <row r="22">
          <cell r="B22">
            <v>27</v>
          </cell>
          <cell r="C22">
            <v>13</v>
          </cell>
          <cell r="D22">
            <v>14</v>
          </cell>
          <cell r="E22">
            <v>234</v>
          </cell>
          <cell r="F22">
            <v>131</v>
          </cell>
          <cell r="G22">
            <v>103</v>
          </cell>
        </row>
      </sheetData>
      <sheetData sheetId="4" refreshError="1">
        <row r="14">
          <cell r="B14">
            <v>115</v>
          </cell>
          <cell r="C14">
            <v>76</v>
          </cell>
          <cell r="D14">
            <v>39</v>
          </cell>
          <cell r="E14">
            <v>981</v>
          </cell>
          <cell r="F14">
            <v>733</v>
          </cell>
          <cell r="G14">
            <v>248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</row>
        <row r="16">
          <cell r="B16">
            <v>21</v>
          </cell>
          <cell r="C16">
            <v>11</v>
          </cell>
          <cell r="D16">
            <v>10</v>
          </cell>
          <cell r="E16">
            <v>143</v>
          </cell>
          <cell r="F16">
            <v>66</v>
          </cell>
          <cell r="G16">
            <v>77</v>
          </cell>
        </row>
        <row r="17">
          <cell r="B17">
            <v>23</v>
          </cell>
          <cell r="C17">
            <v>12</v>
          </cell>
          <cell r="D17">
            <v>11</v>
          </cell>
          <cell r="E17">
            <v>129</v>
          </cell>
          <cell r="F17">
            <v>68</v>
          </cell>
          <cell r="G17">
            <v>61</v>
          </cell>
        </row>
        <row r="18">
          <cell r="B18">
            <v>5</v>
          </cell>
          <cell r="C18">
            <v>3</v>
          </cell>
          <cell r="D18">
            <v>2</v>
          </cell>
          <cell r="E18">
            <v>60</v>
          </cell>
          <cell r="F18">
            <v>39</v>
          </cell>
          <cell r="G18">
            <v>21</v>
          </cell>
        </row>
        <row r="19">
          <cell r="B19">
            <v>4</v>
          </cell>
          <cell r="C19">
            <v>3</v>
          </cell>
          <cell r="D19">
            <v>1</v>
          </cell>
          <cell r="E19">
            <v>35</v>
          </cell>
          <cell r="F19">
            <v>30</v>
          </cell>
          <cell r="G19">
            <v>5</v>
          </cell>
        </row>
        <row r="20">
          <cell r="B20">
            <v>23</v>
          </cell>
          <cell r="C20">
            <v>19</v>
          </cell>
          <cell r="D20">
            <v>4</v>
          </cell>
          <cell r="E20">
            <v>316</v>
          </cell>
          <cell r="F20">
            <v>288</v>
          </cell>
          <cell r="G20">
            <v>28</v>
          </cell>
        </row>
        <row r="21">
          <cell r="B21">
            <v>33</v>
          </cell>
          <cell r="C21">
            <v>24</v>
          </cell>
          <cell r="D21">
            <v>9</v>
          </cell>
          <cell r="E21">
            <v>255</v>
          </cell>
          <cell r="F21">
            <v>218</v>
          </cell>
          <cell r="G21">
            <v>37</v>
          </cell>
        </row>
        <row r="22">
          <cell r="B22">
            <v>5</v>
          </cell>
          <cell r="C22">
            <v>3</v>
          </cell>
          <cell r="D22">
            <v>2</v>
          </cell>
          <cell r="E22">
            <v>42</v>
          </cell>
          <cell r="F22">
            <v>23</v>
          </cell>
          <cell r="G22">
            <v>19</v>
          </cell>
        </row>
      </sheetData>
      <sheetData sheetId="5" refreshError="1">
        <row r="14">
          <cell r="B14">
            <v>28</v>
          </cell>
          <cell r="C14">
            <v>24</v>
          </cell>
          <cell r="D14">
            <v>4</v>
          </cell>
          <cell r="E14">
            <v>1081</v>
          </cell>
          <cell r="F14">
            <v>648</v>
          </cell>
          <cell r="G14">
            <v>433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</v>
          </cell>
          <cell r="F17">
            <v>0</v>
          </cell>
          <cell r="G17">
            <v>6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53</v>
          </cell>
          <cell r="F18">
            <v>27</v>
          </cell>
          <cell r="G18">
            <v>26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107</v>
          </cell>
          <cell r="F19">
            <v>49</v>
          </cell>
          <cell r="G19">
            <v>58</v>
          </cell>
        </row>
        <row r="20">
          <cell r="B20">
            <v>15</v>
          </cell>
          <cell r="C20">
            <v>14</v>
          </cell>
          <cell r="D20">
            <v>1</v>
          </cell>
          <cell r="E20">
            <v>297</v>
          </cell>
          <cell r="F20">
            <v>176</v>
          </cell>
          <cell r="G20">
            <v>121</v>
          </cell>
        </row>
        <row r="21">
          <cell r="B21">
            <v>6</v>
          </cell>
          <cell r="C21">
            <v>5</v>
          </cell>
          <cell r="D21">
            <v>1</v>
          </cell>
          <cell r="E21">
            <v>494</v>
          </cell>
          <cell r="F21">
            <v>327</v>
          </cell>
          <cell r="G21">
            <v>167</v>
          </cell>
        </row>
        <row r="22">
          <cell r="B22">
            <v>5</v>
          </cell>
          <cell r="C22">
            <v>3</v>
          </cell>
          <cell r="D22">
            <v>2</v>
          </cell>
          <cell r="E22">
            <v>124</v>
          </cell>
          <cell r="F22">
            <v>69</v>
          </cell>
          <cell r="G22">
            <v>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juli"/>
      <sheetName val="cesma"/>
    </sheetNames>
    <sheetDataSet>
      <sheetData sheetId="0"/>
      <sheetData sheetId="1">
        <row r="14">
          <cell r="B14">
            <v>1594</v>
          </cell>
          <cell r="C14">
            <v>921</v>
          </cell>
          <cell r="E14">
            <v>5363</v>
          </cell>
          <cell r="F14">
            <v>3283</v>
          </cell>
        </row>
        <row r="15">
          <cell r="B15">
            <v>6</v>
          </cell>
          <cell r="C15">
            <v>3</v>
          </cell>
          <cell r="E15">
            <v>7</v>
          </cell>
          <cell r="F15">
            <v>4</v>
          </cell>
        </row>
        <row r="16">
          <cell r="B16">
            <v>33</v>
          </cell>
          <cell r="C16">
            <v>21</v>
          </cell>
          <cell r="E16">
            <v>293</v>
          </cell>
          <cell r="F16">
            <v>160</v>
          </cell>
        </row>
        <row r="17">
          <cell r="B17">
            <v>34</v>
          </cell>
          <cell r="C17">
            <v>18</v>
          </cell>
          <cell r="E17">
            <v>428</v>
          </cell>
          <cell r="F17">
            <v>205</v>
          </cell>
        </row>
        <row r="18">
          <cell r="B18">
            <v>13</v>
          </cell>
          <cell r="C18">
            <v>7</v>
          </cell>
          <cell r="E18">
            <v>148</v>
          </cell>
          <cell r="F18">
            <v>98</v>
          </cell>
        </row>
        <row r="19">
          <cell r="B19">
            <v>19</v>
          </cell>
          <cell r="C19">
            <v>13</v>
          </cell>
          <cell r="E19">
            <v>91</v>
          </cell>
          <cell r="F19">
            <v>55</v>
          </cell>
        </row>
        <row r="20">
          <cell r="B20">
            <v>158</v>
          </cell>
          <cell r="C20">
            <v>103</v>
          </cell>
          <cell r="E20">
            <v>883</v>
          </cell>
          <cell r="F20">
            <v>629</v>
          </cell>
        </row>
        <row r="21">
          <cell r="B21">
            <v>359</v>
          </cell>
          <cell r="C21">
            <v>214</v>
          </cell>
          <cell r="E21">
            <v>1376</v>
          </cell>
          <cell r="F21">
            <v>966</v>
          </cell>
        </row>
        <row r="22">
          <cell r="B22">
            <v>972</v>
          </cell>
          <cell r="C22">
            <v>542</v>
          </cell>
          <cell r="E22">
            <v>2137</v>
          </cell>
          <cell r="F22">
            <v>1166</v>
          </cell>
        </row>
      </sheetData>
      <sheetData sheetId="2">
        <row r="14">
          <cell r="B14">
            <v>192</v>
          </cell>
          <cell r="C14">
            <v>113</v>
          </cell>
          <cell r="E14">
            <v>1620</v>
          </cell>
          <cell r="F14">
            <v>1137</v>
          </cell>
        </row>
        <row r="15">
          <cell r="B15">
            <v>3</v>
          </cell>
          <cell r="C15">
            <v>3</v>
          </cell>
          <cell r="E15">
            <v>8</v>
          </cell>
          <cell r="F15">
            <v>8</v>
          </cell>
        </row>
        <row r="16">
          <cell r="B16">
            <v>6</v>
          </cell>
          <cell r="C16">
            <v>3</v>
          </cell>
          <cell r="E16">
            <v>93</v>
          </cell>
          <cell r="F16">
            <v>57</v>
          </cell>
        </row>
        <row r="17">
          <cell r="B17">
            <v>10</v>
          </cell>
          <cell r="C17">
            <v>6</v>
          </cell>
          <cell r="E17">
            <v>109</v>
          </cell>
          <cell r="F17">
            <v>50</v>
          </cell>
        </row>
        <row r="18">
          <cell r="B18">
            <v>2</v>
          </cell>
          <cell r="C18">
            <v>1</v>
          </cell>
          <cell r="E18">
            <v>35</v>
          </cell>
          <cell r="F18">
            <v>19</v>
          </cell>
        </row>
        <row r="19">
          <cell r="B19">
            <v>4</v>
          </cell>
          <cell r="C19">
            <v>1</v>
          </cell>
          <cell r="E19">
            <v>26</v>
          </cell>
          <cell r="F19">
            <v>10</v>
          </cell>
        </row>
        <row r="20">
          <cell r="B20">
            <v>58</v>
          </cell>
          <cell r="C20">
            <v>34</v>
          </cell>
          <cell r="E20">
            <v>487</v>
          </cell>
          <cell r="F20">
            <v>415</v>
          </cell>
        </row>
        <row r="21">
          <cell r="B21">
            <v>76</v>
          </cell>
          <cell r="C21">
            <v>47</v>
          </cell>
          <cell r="E21">
            <v>593</v>
          </cell>
          <cell r="F21">
            <v>437</v>
          </cell>
        </row>
        <row r="22">
          <cell r="B22">
            <v>33</v>
          </cell>
          <cell r="C22">
            <v>18</v>
          </cell>
          <cell r="E22">
            <v>269</v>
          </cell>
          <cell r="F22">
            <v>141</v>
          </cell>
        </row>
      </sheetData>
      <sheetData sheetId="3">
        <row r="14">
          <cell r="B14">
            <v>467</v>
          </cell>
          <cell r="C14">
            <v>241</v>
          </cell>
          <cell r="E14">
            <v>2566</v>
          </cell>
          <cell r="F14">
            <v>1625</v>
          </cell>
        </row>
        <row r="15">
          <cell r="B15">
            <v>4</v>
          </cell>
          <cell r="C15">
            <v>1</v>
          </cell>
          <cell r="E15">
            <v>10</v>
          </cell>
          <cell r="F15">
            <v>3</v>
          </cell>
        </row>
        <row r="16">
          <cell r="B16">
            <v>11</v>
          </cell>
          <cell r="C16">
            <v>6</v>
          </cell>
          <cell r="E16">
            <v>140</v>
          </cell>
          <cell r="F16">
            <v>82</v>
          </cell>
        </row>
        <row r="17">
          <cell r="B17">
            <v>30</v>
          </cell>
          <cell r="C17">
            <v>13</v>
          </cell>
          <cell r="E17">
            <v>301</v>
          </cell>
          <cell r="F17">
            <v>137</v>
          </cell>
        </row>
        <row r="18">
          <cell r="B18">
            <v>10</v>
          </cell>
          <cell r="C18">
            <v>4</v>
          </cell>
          <cell r="E18">
            <v>155</v>
          </cell>
          <cell r="F18">
            <v>97</v>
          </cell>
        </row>
        <row r="19">
          <cell r="B19">
            <v>11</v>
          </cell>
          <cell r="C19">
            <v>7</v>
          </cell>
          <cell r="E19">
            <v>108</v>
          </cell>
          <cell r="F19">
            <v>86</v>
          </cell>
        </row>
        <row r="20">
          <cell r="B20">
            <v>46</v>
          </cell>
          <cell r="C20">
            <v>30</v>
          </cell>
          <cell r="E20">
            <v>384</v>
          </cell>
          <cell r="F20">
            <v>272</v>
          </cell>
        </row>
        <row r="21">
          <cell r="B21">
            <v>87</v>
          </cell>
          <cell r="C21">
            <v>50</v>
          </cell>
          <cell r="E21">
            <v>689</v>
          </cell>
          <cell r="F21">
            <v>515</v>
          </cell>
        </row>
        <row r="22">
          <cell r="B22">
            <v>268</v>
          </cell>
          <cell r="C22">
            <v>130</v>
          </cell>
          <cell r="E22">
            <v>779</v>
          </cell>
          <cell r="F22">
            <v>433</v>
          </cell>
        </row>
      </sheetData>
      <sheetData sheetId="4">
        <row r="14">
          <cell r="B14">
            <v>67</v>
          </cell>
          <cell r="C14">
            <v>48</v>
          </cell>
          <cell r="E14">
            <v>1031</v>
          </cell>
          <cell r="F14">
            <v>793</v>
          </cell>
        </row>
        <row r="15">
          <cell r="B15">
            <v>4</v>
          </cell>
          <cell r="C15">
            <v>3</v>
          </cell>
          <cell r="E15">
            <v>5</v>
          </cell>
          <cell r="F15">
            <v>3</v>
          </cell>
        </row>
        <row r="16">
          <cell r="B16">
            <v>9</v>
          </cell>
          <cell r="C16">
            <v>6</v>
          </cell>
          <cell r="E16">
            <v>133</v>
          </cell>
          <cell r="F16">
            <v>54</v>
          </cell>
        </row>
        <row r="17">
          <cell r="B17">
            <v>13</v>
          </cell>
          <cell r="C17">
            <v>8</v>
          </cell>
          <cell r="E17">
            <v>193</v>
          </cell>
          <cell r="F17">
            <v>114</v>
          </cell>
        </row>
        <row r="18">
          <cell r="B18">
            <v>1</v>
          </cell>
          <cell r="C18">
            <v>0</v>
          </cell>
          <cell r="E18">
            <v>39</v>
          </cell>
          <cell r="F18">
            <v>25</v>
          </cell>
        </row>
        <row r="19">
          <cell r="B19">
            <v>2</v>
          </cell>
          <cell r="C19">
            <v>2</v>
          </cell>
          <cell r="E19">
            <v>41</v>
          </cell>
          <cell r="F19">
            <v>39</v>
          </cell>
        </row>
        <row r="20">
          <cell r="B20">
            <v>13</v>
          </cell>
          <cell r="C20">
            <v>11</v>
          </cell>
          <cell r="E20">
            <v>308</v>
          </cell>
          <cell r="F20">
            <v>293</v>
          </cell>
        </row>
        <row r="21">
          <cell r="B21">
            <v>20</v>
          </cell>
          <cell r="C21">
            <v>13</v>
          </cell>
          <cell r="E21">
            <v>241</v>
          </cell>
          <cell r="F21">
            <v>204</v>
          </cell>
        </row>
        <row r="22">
          <cell r="B22">
            <v>5</v>
          </cell>
          <cell r="C22">
            <v>5</v>
          </cell>
          <cell r="E22">
            <v>71</v>
          </cell>
          <cell r="F22">
            <v>61</v>
          </cell>
        </row>
      </sheetData>
      <sheetData sheetId="5">
        <row r="14">
          <cell r="B14">
            <v>26</v>
          </cell>
          <cell r="C14">
            <v>16</v>
          </cell>
          <cell r="E14">
            <v>1465</v>
          </cell>
          <cell r="F14">
            <v>863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</row>
        <row r="17">
          <cell r="B17">
            <v>2</v>
          </cell>
          <cell r="C17">
            <v>0</v>
          </cell>
          <cell r="E17">
            <v>22</v>
          </cell>
          <cell r="F17">
            <v>0</v>
          </cell>
        </row>
        <row r="18">
          <cell r="B18">
            <v>0</v>
          </cell>
          <cell r="C18">
            <v>0</v>
          </cell>
          <cell r="E18">
            <v>119</v>
          </cell>
          <cell r="F18">
            <v>76</v>
          </cell>
        </row>
        <row r="19">
          <cell r="B19">
            <v>2</v>
          </cell>
          <cell r="C19">
            <v>1</v>
          </cell>
          <cell r="E19">
            <v>180</v>
          </cell>
          <cell r="F19">
            <v>74</v>
          </cell>
        </row>
        <row r="20">
          <cell r="B20">
            <v>5</v>
          </cell>
          <cell r="C20">
            <v>5</v>
          </cell>
          <cell r="E20">
            <v>277</v>
          </cell>
          <cell r="F20">
            <v>156</v>
          </cell>
        </row>
        <row r="21">
          <cell r="B21">
            <v>10</v>
          </cell>
          <cell r="C21">
            <v>5</v>
          </cell>
          <cell r="E21">
            <v>695</v>
          </cell>
          <cell r="F21">
            <v>442</v>
          </cell>
        </row>
        <row r="22">
          <cell r="B22">
            <v>7</v>
          </cell>
          <cell r="C22">
            <v>5</v>
          </cell>
          <cell r="E22">
            <v>172</v>
          </cell>
          <cell r="F22">
            <v>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mrmayo"/>
      <sheetName val="cs"/>
      <sheetName val="13deenero"/>
      <sheetName val="esmeraldas"/>
      <sheetName val="cerrojuli"/>
      <sheetName val="Hoja5"/>
    </sheetNames>
    <sheetDataSet>
      <sheetData sheetId="0"/>
      <sheetData sheetId="1">
        <row r="14">
          <cell r="B14">
            <v>873</v>
          </cell>
          <cell r="C14">
            <v>490</v>
          </cell>
          <cell r="D14">
            <v>383</v>
          </cell>
          <cell r="E14">
            <v>4439</v>
          </cell>
          <cell r="F14">
            <v>2802</v>
          </cell>
          <cell r="G14">
            <v>1637</v>
          </cell>
        </row>
        <row r="15">
          <cell r="B15">
            <v>12</v>
          </cell>
          <cell r="C15">
            <v>9</v>
          </cell>
          <cell r="D15">
            <v>3</v>
          </cell>
          <cell r="E15">
            <v>33</v>
          </cell>
          <cell r="F15">
            <v>18</v>
          </cell>
          <cell r="G15">
            <v>15</v>
          </cell>
        </row>
        <row r="16">
          <cell r="B16">
            <v>18</v>
          </cell>
          <cell r="C16">
            <v>7</v>
          </cell>
          <cell r="D16">
            <v>11</v>
          </cell>
          <cell r="E16">
            <v>343</v>
          </cell>
          <cell r="F16">
            <v>191</v>
          </cell>
          <cell r="G16">
            <v>152</v>
          </cell>
        </row>
        <row r="17">
          <cell r="B17">
            <v>30</v>
          </cell>
          <cell r="C17">
            <v>14</v>
          </cell>
          <cell r="D17">
            <v>16</v>
          </cell>
          <cell r="E17">
            <v>507</v>
          </cell>
          <cell r="F17">
            <v>249</v>
          </cell>
          <cell r="G17">
            <v>258</v>
          </cell>
        </row>
        <row r="18">
          <cell r="B18">
            <v>18</v>
          </cell>
          <cell r="C18">
            <v>9</v>
          </cell>
          <cell r="D18">
            <v>9</v>
          </cell>
          <cell r="E18">
            <v>171</v>
          </cell>
          <cell r="F18">
            <v>123</v>
          </cell>
          <cell r="G18">
            <v>48</v>
          </cell>
        </row>
        <row r="19">
          <cell r="B19">
            <v>25</v>
          </cell>
          <cell r="C19">
            <v>16</v>
          </cell>
          <cell r="D19">
            <v>9</v>
          </cell>
          <cell r="E19">
            <v>131</v>
          </cell>
          <cell r="F19">
            <v>96</v>
          </cell>
          <cell r="G19">
            <v>35</v>
          </cell>
        </row>
        <row r="20">
          <cell r="B20">
            <v>179</v>
          </cell>
          <cell r="C20">
            <v>105</v>
          </cell>
          <cell r="D20">
            <v>74</v>
          </cell>
          <cell r="E20">
            <v>860</v>
          </cell>
          <cell r="F20">
            <v>625</v>
          </cell>
          <cell r="G20">
            <v>235</v>
          </cell>
        </row>
        <row r="21">
          <cell r="B21">
            <v>364</v>
          </cell>
          <cell r="C21">
            <v>198</v>
          </cell>
          <cell r="D21">
            <v>166</v>
          </cell>
          <cell r="E21">
            <v>1698</v>
          </cell>
          <cell r="F21">
            <v>1113</v>
          </cell>
          <cell r="G21">
            <v>585</v>
          </cell>
        </row>
        <row r="22">
          <cell r="B22">
            <v>227</v>
          </cell>
          <cell r="C22">
            <v>132</v>
          </cell>
          <cell r="D22">
            <v>95</v>
          </cell>
          <cell r="E22">
            <v>696</v>
          </cell>
          <cell r="F22">
            <v>387</v>
          </cell>
          <cell r="G22">
            <v>309</v>
          </cell>
        </row>
      </sheetData>
      <sheetData sheetId="2">
        <row r="14">
          <cell r="B14">
            <v>130</v>
          </cell>
          <cell r="C14">
            <v>76</v>
          </cell>
          <cell r="D14">
            <v>54</v>
          </cell>
          <cell r="E14">
            <v>1499</v>
          </cell>
          <cell r="F14">
            <v>1066</v>
          </cell>
          <cell r="G14">
            <v>433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9</v>
          </cell>
          <cell r="F15">
            <v>9</v>
          </cell>
          <cell r="G15">
            <v>0</v>
          </cell>
        </row>
        <row r="16">
          <cell r="B16">
            <v>6</v>
          </cell>
          <cell r="C16">
            <v>4</v>
          </cell>
          <cell r="D16">
            <v>2</v>
          </cell>
          <cell r="E16">
            <v>139</v>
          </cell>
          <cell r="F16">
            <v>75</v>
          </cell>
          <cell r="G16">
            <v>64</v>
          </cell>
        </row>
        <row r="17">
          <cell r="B17">
            <v>7</v>
          </cell>
          <cell r="C17">
            <v>3</v>
          </cell>
          <cell r="D17">
            <v>4</v>
          </cell>
          <cell r="E17">
            <v>105</v>
          </cell>
          <cell r="F17">
            <v>66</v>
          </cell>
          <cell r="G17">
            <v>39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54</v>
          </cell>
          <cell r="F18">
            <v>45</v>
          </cell>
          <cell r="G18">
            <v>9</v>
          </cell>
        </row>
        <row r="19">
          <cell r="B19">
            <v>5</v>
          </cell>
          <cell r="C19">
            <v>4</v>
          </cell>
          <cell r="D19">
            <v>1</v>
          </cell>
          <cell r="E19">
            <v>51</v>
          </cell>
          <cell r="F19">
            <v>34</v>
          </cell>
          <cell r="G19">
            <v>17</v>
          </cell>
        </row>
        <row r="20">
          <cell r="B20">
            <v>32</v>
          </cell>
          <cell r="C20">
            <v>22</v>
          </cell>
          <cell r="D20">
            <v>10</v>
          </cell>
          <cell r="E20">
            <v>420</v>
          </cell>
          <cell r="F20">
            <v>369</v>
          </cell>
          <cell r="G20">
            <v>51</v>
          </cell>
        </row>
        <row r="21">
          <cell r="B21">
            <v>65</v>
          </cell>
          <cell r="C21">
            <v>32</v>
          </cell>
          <cell r="D21">
            <v>33</v>
          </cell>
          <cell r="E21">
            <v>578</v>
          </cell>
          <cell r="F21">
            <v>394</v>
          </cell>
          <cell r="G21">
            <v>184</v>
          </cell>
        </row>
        <row r="22">
          <cell r="B22">
            <v>14</v>
          </cell>
          <cell r="C22">
            <v>10</v>
          </cell>
          <cell r="D22">
            <v>4</v>
          </cell>
          <cell r="E22">
            <v>143</v>
          </cell>
          <cell r="F22">
            <v>74</v>
          </cell>
          <cell r="G22">
            <v>69</v>
          </cell>
        </row>
      </sheetData>
      <sheetData sheetId="3">
        <row r="14">
          <cell r="B14">
            <v>256</v>
          </cell>
          <cell r="C14">
            <v>140</v>
          </cell>
          <cell r="D14">
            <v>116</v>
          </cell>
          <cell r="E14">
            <v>2353</v>
          </cell>
          <cell r="F14">
            <v>1417</v>
          </cell>
          <cell r="G14">
            <v>936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5</v>
          </cell>
          <cell r="F15">
            <v>1</v>
          </cell>
          <cell r="G15">
            <v>4</v>
          </cell>
        </row>
        <row r="16">
          <cell r="B16">
            <v>8</v>
          </cell>
          <cell r="C16">
            <v>5</v>
          </cell>
          <cell r="D16">
            <v>3</v>
          </cell>
          <cell r="E16">
            <v>107</v>
          </cell>
          <cell r="F16">
            <v>69</v>
          </cell>
          <cell r="G16">
            <v>38</v>
          </cell>
        </row>
        <row r="17">
          <cell r="B17">
            <v>29</v>
          </cell>
          <cell r="C17">
            <v>15</v>
          </cell>
          <cell r="D17">
            <v>14</v>
          </cell>
          <cell r="E17">
            <v>241</v>
          </cell>
          <cell r="F17">
            <v>137</v>
          </cell>
          <cell r="G17">
            <v>104</v>
          </cell>
        </row>
        <row r="18">
          <cell r="B18">
            <v>14</v>
          </cell>
          <cell r="C18">
            <v>6</v>
          </cell>
          <cell r="D18">
            <v>8</v>
          </cell>
          <cell r="E18">
            <v>115</v>
          </cell>
          <cell r="F18">
            <v>63</v>
          </cell>
          <cell r="G18">
            <v>52</v>
          </cell>
        </row>
        <row r="19">
          <cell r="B19">
            <v>4</v>
          </cell>
          <cell r="C19">
            <v>1</v>
          </cell>
          <cell r="D19">
            <v>3</v>
          </cell>
          <cell r="E19">
            <v>89</v>
          </cell>
          <cell r="F19">
            <v>38</v>
          </cell>
          <cell r="G19">
            <v>51</v>
          </cell>
        </row>
        <row r="20">
          <cell r="B20">
            <v>55</v>
          </cell>
          <cell r="C20">
            <v>31</v>
          </cell>
          <cell r="D20">
            <v>24</v>
          </cell>
          <cell r="E20">
            <v>490</v>
          </cell>
          <cell r="F20">
            <v>314</v>
          </cell>
          <cell r="G20">
            <v>176</v>
          </cell>
        </row>
        <row r="21">
          <cell r="B21">
            <v>118</v>
          </cell>
          <cell r="C21">
            <v>65</v>
          </cell>
          <cell r="D21">
            <v>53</v>
          </cell>
          <cell r="E21">
            <v>1036</v>
          </cell>
          <cell r="F21">
            <v>645</v>
          </cell>
          <cell r="G21">
            <v>391</v>
          </cell>
        </row>
        <row r="22">
          <cell r="B22">
            <v>27</v>
          </cell>
          <cell r="C22">
            <v>17</v>
          </cell>
          <cell r="D22">
            <v>10</v>
          </cell>
          <cell r="E22">
            <v>270</v>
          </cell>
          <cell r="F22">
            <v>150</v>
          </cell>
          <cell r="G22">
            <v>120</v>
          </cell>
        </row>
      </sheetData>
      <sheetData sheetId="4">
        <row r="14">
          <cell r="B14">
            <v>33</v>
          </cell>
          <cell r="C14">
            <v>24</v>
          </cell>
          <cell r="D14">
            <v>9</v>
          </cell>
          <cell r="E14">
            <v>538</v>
          </cell>
          <cell r="F14">
            <v>401</v>
          </cell>
          <cell r="G14">
            <v>137</v>
          </cell>
        </row>
        <row r="15">
          <cell r="B15">
            <v>1</v>
          </cell>
          <cell r="C15">
            <v>0</v>
          </cell>
          <cell r="D15">
            <v>1</v>
          </cell>
          <cell r="E15">
            <v>1</v>
          </cell>
          <cell r="F15">
            <v>0</v>
          </cell>
          <cell r="G15">
            <v>1</v>
          </cell>
        </row>
        <row r="16">
          <cell r="B16">
            <v>8</v>
          </cell>
          <cell r="C16">
            <v>5</v>
          </cell>
          <cell r="D16">
            <v>3</v>
          </cell>
          <cell r="E16">
            <v>110</v>
          </cell>
          <cell r="F16">
            <v>48</v>
          </cell>
          <cell r="G16">
            <v>62</v>
          </cell>
        </row>
        <row r="17">
          <cell r="B17">
            <v>6</v>
          </cell>
          <cell r="C17">
            <v>5</v>
          </cell>
          <cell r="D17">
            <v>1</v>
          </cell>
          <cell r="E17">
            <v>124</v>
          </cell>
          <cell r="F17">
            <v>70</v>
          </cell>
          <cell r="G17">
            <v>54</v>
          </cell>
        </row>
        <row r="18">
          <cell r="B18">
            <v>2</v>
          </cell>
          <cell r="C18">
            <v>1</v>
          </cell>
          <cell r="D18">
            <v>1</v>
          </cell>
          <cell r="E18">
            <v>24</v>
          </cell>
          <cell r="F18">
            <v>21</v>
          </cell>
          <cell r="G18">
            <v>3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17</v>
          </cell>
          <cell r="F19">
            <v>11</v>
          </cell>
          <cell r="G19">
            <v>6</v>
          </cell>
        </row>
        <row r="20">
          <cell r="B20">
            <v>4</v>
          </cell>
          <cell r="C20">
            <v>4</v>
          </cell>
          <cell r="D20">
            <v>0</v>
          </cell>
          <cell r="E20">
            <v>143</v>
          </cell>
          <cell r="F20">
            <v>142</v>
          </cell>
          <cell r="G20">
            <v>1</v>
          </cell>
        </row>
        <row r="21">
          <cell r="B21">
            <v>9</v>
          </cell>
          <cell r="C21">
            <v>8</v>
          </cell>
          <cell r="D21">
            <v>1</v>
          </cell>
          <cell r="E21">
            <v>112</v>
          </cell>
          <cell r="F21">
            <v>105</v>
          </cell>
          <cell r="G21">
            <v>7</v>
          </cell>
        </row>
        <row r="22">
          <cell r="B22">
            <v>2</v>
          </cell>
          <cell r="C22">
            <v>0</v>
          </cell>
          <cell r="D22">
            <v>2</v>
          </cell>
          <cell r="E22">
            <v>7</v>
          </cell>
          <cell r="F22">
            <v>4</v>
          </cell>
          <cell r="G22">
            <v>3</v>
          </cell>
        </row>
      </sheetData>
      <sheetData sheetId="5">
        <row r="14">
          <cell r="B14">
            <v>34</v>
          </cell>
          <cell r="C14">
            <v>19</v>
          </cell>
          <cell r="D14">
            <v>15</v>
          </cell>
          <cell r="E14">
            <v>1123</v>
          </cell>
          <cell r="F14">
            <v>676</v>
          </cell>
          <cell r="G14">
            <v>447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</v>
          </cell>
          <cell r="F17">
            <v>1</v>
          </cell>
          <cell r="G17">
            <v>4</v>
          </cell>
        </row>
        <row r="18">
          <cell r="B18">
            <v>3</v>
          </cell>
          <cell r="C18">
            <v>2</v>
          </cell>
          <cell r="D18">
            <v>1</v>
          </cell>
          <cell r="E18">
            <v>67</v>
          </cell>
          <cell r="F18">
            <v>34</v>
          </cell>
          <cell r="G18">
            <v>33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126</v>
          </cell>
          <cell r="F19">
            <v>69</v>
          </cell>
          <cell r="G19">
            <v>57</v>
          </cell>
        </row>
        <row r="20">
          <cell r="B20">
            <v>11</v>
          </cell>
          <cell r="C20">
            <v>5</v>
          </cell>
          <cell r="D20">
            <v>6</v>
          </cell>
          <cell r="E20">
            <v>240</v>
          </cell>
          <cell r="F20">
            <v>139</v>
          </cell>
          <cell r="G20">
            <v>101</v>
          </cell>
        </row>
        <row r="21">
          <cell r="B21">
            <v>10</v>
          </cell>
          <cell r="C21">
            <v>4</v>
          </cell>
          <cell r="D21">
            <v>6</v>
          </cell>
          <cell r="E21">
            <v>517</v>
          </cell>
          <cell r="F21">
            <v>337</v>
          </cell>
          <cell r="G21">
            <v>180</v>
          </cell>
        </row>
        <row r="22">
          <cell r="B22">
            <v>9</v>
          </cell>
          <cell r="C22">
            <v>7</v>
          </cell>
          <cell r="D22">
            <v>2</v>
          </cell>
          <cell r="E22">
            <v>168</v>
          </cell>
          <cell r="F22">
            <v>96</v>
          </cell>
          <cell r="G22">
            <v>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"/>
      <sheetName val="cs"/>
      <sheetName val="13deenero"/>
      <sheetName val="esmeralda"/>
      <sheetName val="cjuli"/>
      <sheetName val="cesma"/>
    </sheetNames>
    <sheetDataSet>
      <sheetData sheetId="0"/>
      <sheetData sheetId="1">
        <row r="14">
          <cell r="B14">
            <v>893</v>
          </cell>
          <cell r="C14">
            <v>500</v>
          </cell>
          <cell r="E14">
            <v>4841</v>
          </cell>
          <cell r="F14">
            <v>3114</v>
          </cell>
        </row>
        <row r="15">
          <cell r="B15">
            <v>12</v>
          </cell>
          <cell r="C15">
            <v>8</v>
          </cell>
          <cell r="E15">
            <v>34</v>
          </cell>
          <cell r="F15">
            <v>24</v>
          </cell>
        </row>
        <row r="16">
          <cell r="B16">
            <v>21</v>
          </cell>
          <cell r="C16">
            <v>7</v>
          </cell>
          <cell r="E16">
            <v>353</v>
          </cell>
          <cell r="F16">
            <v>187</v>
          </cell>
        </row>
        <row r="17">
          <cell r="B17">
            <v>33</v>
          </cell>
          <cell r="C17">
            <v>18</v>
          </cell>
          <cell r="E17">
            <v>495</v>
          </cell>
          <cell r="F17">
            <v>258</v>
          </cell>
        </row>
        <row r="18">
          <cell r="B18">
            <v>9</v>
          </cell>
          <cell r="C18">
            <v>5</v>
          </cell>
          <cell r="E18">
            <v>119</v>
          </cell>
          <cell r="F18">
            <v>73</v>
          </cell>
        </row>
        <row r="19">
          <cell r="B19">
            <v>33</v>
          </cell>
          <cell r="C19">
            <v>17</v>
          </cell>
          <cell r="E19">
            <v>181</v>
          </cell>
          <cell r="F19">
            <v>117</v>
          </cell>
        </row>
        <row r="20">
          <cell r="B20">
            <v>134</v>
          </cell>
          <cell r="C20">
            <v>78</v>
          </cell>
          <cell r="E20">
            <v>1066</v>
          </cell>
          <cell r="F20">
            <v>771</v>
          </cell>
        </row>
        <row r="21">
          <cell r="B21">
            <v>449</v>
          </cell>
          <cell r="C21">
            <v>255</v>
          </cell>
          <cell r="E21">
            <v>1932</v>
          </cell>
          <cell r="F21">
            <v>1297</v>
          </cell>
        </row>
        <row r="22">
          <cell r="B22">
            <v>202</v>
          </cell>
          <cell r="C22">
            <v>112</v>
          </cell>
          <cell r="E22">
            <v>661</v>
          </cell>
          <cell r="F22">
            <v>387</v>
          </cell>
        </row>
      </sheetData>
      <sheetData sheetId="2">
        <row r="14">
          <cell r="B14">
            <v>192</v>
          </cell>
          <cell r="C14">
            <v>112</v>
          </cell>
          <cell r="E14">
            <v>1731</v>
          </cell>
          <cell r="F14">
            <v>1239</v>
          </cell>
        </row>
        <row r="15">
          <cell r="B15">
            <v>1</v>
          </cell>
          <cell r="C15">
            <v>1</v>
          </cell>
          <cell r="E15">
            <v>1</v>
          </cell>
          <cell r="F15">
            <v>1</v>
          </cell>
        </row>
        <row r="16">
          <cell r="B16">
            <v>5</v>
          </cell>
          <cell r="C16">
            <v>1</v>
          </cell>
          <cell r="E16">
            <v>104</v>
          </cell>
          <cell r="F16">
            <v>62</v>
          </cell>
        </row>
        <row r="17">
          <cell r="B17">
            <v>12</v>
          </cell>
          <cell r="C17">
            <v>8</v>
          </cell>
          <cell r="E17">
            <v>101</v>
          </cell>
          <cell r="F17">
            <v>64</v>
          </cell>
        </row>
        <row r="18">
          <cell r="B18">
            <v>1</v>
          </cell>
          <cell r="C18">
            <v>1</v>
          </cell>
          <cell r="E18">
            <v>77</v>
          </cell>
          <cell r="F18">
            <v>63</v>
          </cell>
        </row>
        <row r="19">
          <cell r="B19">
            <v>7</v>
          </cell>
          <cell r="C19">
            <v>4</v>
          </cell>
          <cell r="E19">
            <v>42</v>
          </cell>
          <cell r="F19">
            <v>30</v>
          </cell>
        </row>
        <row r="20">
          <cell r="B20">
            <v>47</v>
          </cell>
          <cell r="C20">
            <v>24</v>
          </cell>
          <cell r="E20">
            <v>434</v>
          </cell>
          <cell r="F20">
            <v>348</v>
          </cell>
        </row>
        <row r="21">
          <cell r="B21">
            <v>105</v>
          </cell>
          <cell r="C21">
            <v>65</v>
          </cell>
          <cell r="E21">
            <v>813</v>
          </cell>
          <cell r="F21">
            <v>585</v>
          </cell>
        </row>
        <row r="22">
          <cell r="B22">
            <v>14</v>
          </cell>
          <cell r="C22">
            <v>8</v>
          </cell>
          <cell r="E22">
            <v>159</v>
          </cell>
          <cell r="F22">
            <v>86</v>
          </cell>
        </row>
      </sheetData>
      <sheetData sheetId="3">
        <row r="14">
          <cell r="B14">
            <v>195</v>
          </cell>
          <cell r="C14">
            <v>98</v>
          </cell>
          <cell r="E14">
            <v>2284</v>
          </cell>
          <cell r="F14">
            <v>1457</v>
          </cell>
        </row>
        <row r="15">
          <cell r="B15">
            <v>6</v>
          </cell>
          <cell r="C15">
            <v>0</v>
          </cell>
          <cell r="E15">
            <v>7</v>
          </cell>
          <cell r="F15">
            <v>0</v>
          </cell>
        </row>
        <row r="16">
          <cell r="B16">
            <v>8</v>
          </cell>
          <cell r="C16">
            <v>5</v>
          </cell>
          <cell r="E16">
            <v>107</v>
          </cell>
          <cell r="F16">
            <v>60</v>
          </cell>
        </row>
        <row r="17">
          <cell r="B17">
            <v>14</v>
          </cell>
          <cell r="C17">
            <v>7</v>
          </cell>
          <cell r="E17">
            <v>215</v>
          </cell>
          <cell r="F17">
            <v>105</v>
          </cell>
        </row>
        <row r="18">
          <cell r="B18">
            <v>8</v>
          </cell>
          <cell r="C18">
            <v>3</v>
          </cell>
          <cell r="E18">
            <v>89</v>
          </cell>
          <cell r="F18">
            <v>40</v>
          </cell>
        </row>
        <row r="19">
          <cell r="B19">
            <v>9</v>
          </cell>
          <cell r="C19">
            <v>4</v>
          </cell>
          <cell r="E19">
            <v>102</v>
          </cell>
          <cell r="F19">
            <v>58</v>
          </cell>
        </row>
        <row r="20">
          <cell r="B20">
            <v>51</v>
          </cell>
          <cell r="C20">
            <v>24</v>
          </cell>
          <cell r="E20">
            <v>534</v>
          </cell>
          <cell r="F20">
            <v>361</v>
          </cell>
        </row>
        <row r="21">
          <cell r="B21">
            <v>84</v>
          </cell>
          <cell r="C21">
            <v>46</v>
          </cell>
          <cell r="E21">
            <v>1015</v>
          </cell>
          <cell r="F21">
            <v>714</v>
          </cell>
        </row>
        <row r="22">
          <cell r="B22">
            <v>15</v>
          </cell>
          <cell r="C22">
            <v>9</v>
          </cell>
          <cell r="E22">
            <v>215</v>
          </cell>
          <cell r="F22">
            <v>119</v>
          </cell>
        </row>
      </sheetData>
      <sheetData sheetId="4">
        <row r="14">
          <cell r="B14">
            <v>52</v>
          </cell>
          <cell r="C14">
            <v>30</v>
          </cell>
          <cell r="E14">
            <v>1436</v>
          </cell>
          <cell r="F14">
            <v>974</v>
          </cell>
        </row>
        <row r="15">
          <cell r="B15">
            <v>8</v>
          </cell>
          <cell r="C15">
            <v>7</v>
          </cell>
          <cell r="E15">
            <v>17</v>
          </cell>
          <cell r="F15">
            <v>16</v>
          </cell>
        </row>
        <row r="16">
          <cell r="B16">
            <v>8</v>
          </cell>
          <cell r="C16">
            <v>3</v>
          </cell>
          <cell r="E16">
            <v>182</v>
          </cell>
          <cell r="F16">
            <v>65</v>
          </cell>
        </row>
        <row r="17">
          <cell r="B17">
            <v>6</v>
          </cell>
          <cell r="C17">
            <v>2</v>
          </cell>
          <cell r="E17">
            <v>227</v>
          </cell>
          <cell r="F17">
            <v>123</v>
          </cell>
        </row>
        <row r="18">
          <cell r="B18">
            <v>5</v>
          </cell>
          <cell r="C18">
            <v>1</v>
          </cell>
          <cell r="E18">
            <v>37</v>
          </cell>
          <cell r="F18">
            <v>22</v>
          </cell>
        </row>
        <row r="19">
          <cell r="B19">
            <v>1</v>
          </cell>
          <cell r="C19">
            <v>0</v>
          </cell>
          <cell r="E19">
            <v>18</v>
          </cell>
          <cell r="F19">
            <v>14</v>
          </cell>
        </row>
        <row r="20">
          <cell r="B20">
            <v>11</v>
          </cell>
          <cell r="C20">
            <v>8</v>
          </cell>
          <cell r="E20">
            <v>365</v>
          </cell>
          <cell r="F20">
            <v>339</v>
          </cell>
        </row>
        <row r="21">
          <cell r="B21">
            <v>12</v>
          </cell>
          <cell r="C21">
            <v>8</v>
          </cell>
          <cell r="E21">
            <v>446</v>
          </cell>
          <cell r="F21">
            <v>311</v>
          </cell>
        </row>
        <row r="22">
          <cell r="B22">
            <v>1</v>
          </cell>
          <cell r="C22">
            <v>1</v>
          </cell>
          <cell r="E22">
            <v>144</v>
          </cell>
          <cell r="F22">
            <v>84</v>
          </cell>
        </row>
      </sheetData>
      <sheetData sheetId="5">
        <row r="14">
          <cell r="B14">
            <v>54</v>
          </cell>
          <cell r="C14">
            <v>32</v>
          </cell>
          <cell r="E14">
            <v>1628</v>
          </cell>
          <cell r="F14">
            <v>903</v>
          </cell>
        </row>
        <row r="15">
          <cell r="B15">
            <v>0</v>
          </cell>
          <cell r="C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E17">
            <v>5</v>
          </cell>
          <cell r="F17">
            <v>2</v>
          </cell>
        </row>
        <row r="18">
          <cell r="B18">
            <v>3</v>
          </cell>
          <cell r="C18">
            <v>1</v>
          </cell>
          <cell r="E18">
            <v>69</v>
          </cell>
          <cell r="F18">
            <v>30</v>
          </cell>
        </row>
        <row r="19">
          <cell r="B19">
            <v>5</v>
          </cell>
          <cell r="C19">
            <v>2</v>
          </cell>
          <cell r="E19">
            <v>172</v>
          </cell>
          <cell r="F19">
            <v>101</v>
          </cell>
        </row>
        <row r="20">
          <cell r="B20">
            <v>20</v>
          </cell>
          <cell r="C20">
            <v>14</v>
          </cell>
          <cell r="E20">
            <v>409</v>
          </cell>
          <cell r="F20">
            <v>219</v>
          </cell>
        </row>
        <row r="21">
          <cell r="B21">
            <v>20</v>
          </cell>
          <cell r="C21">
            <v>11</v>
          </cell>
          <cell r="E21">
            <v>760</v>
          </cell>
          <cell r="F21">
            <v>429</v>
          </cell>
        </row>
        <row r="22">
          <cell r="B22">
            <v>6</v>
          </cell>
          <cell r="C22">
            <v>4</v>
          </cell>
          <cell r="E22">
            <v>213</v>
          </cell>
          <cell r="F22">
            <v>122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</sheetNames>
    <sheetDataSet>
      <sheetData sheetId="0" refreshError="1">
        <row r="14">
          <cell r="B14">
            <v>547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</sheetNames>
    <sheetDataSet>
      <sheetData sheetId="0" refreshError="1">
        <row r="14">
          <cell r="B14">
            <v>398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 Atc y Atd"/>
    </sheetNames>
    <sheetDataSet>
      <sheetData sheetId="0" refreshError="1">
        <row r="14">
          <cell r="B1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opLeftCell="A11" workbookViewId="0">
      <selection activeCell="C19" sqref="C19:D19"/>
    </sheetView>
  </sheetViews>
  <sheetFormatPr baseColWidth="10" defaultRowHeight="27" customHeight="1" x14ac:dyDescent="0.2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27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3" spans="1:9" ht="27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5" spans="1:9" ht="27" customHeight="1" x14ac:dyDescent="0.25">
      <c r="A5" s="34" t="s">
        <v>1</v>
      </c>
      <c r="B5" s="32"/>
      <c r="C5" s="32"/>
      <c r="D5" s="32"/>
      <c r="E5" s="32"/>
      <c r="F5" s="32"/>
      <c r="G5" s="32"/>
      <c r="H5" s="32"/>
      <c r="I5" s="32"/>
    </row>
    <row r="6" spans="1:9" ht="27" customHeight="1" x14ac:dyDescent="0.25">
      <c r="A6" s="34" t="s">
        <v>2</v>
      </c>
      <c r="B6" s="32"/>
      <c r="C6" s="32"/>
      <c r="D6" s="32"/>
      <c r="E6" s="32"/>
      <c r="F6" s="32"/>
      <c r="G6" s="32"/>
      <c r="H6" s="32"/>
      <c r="I6" s="32"/>
    </row>
    <row r="9" spans="1:9" ht="27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1" spans="1:9" ht="27" customHeight="1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ht="27" customHeight="1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7" customHeight="1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7" customHeight="1" x14ac:dyDescent="0.25">
      <c r="A14" s="4" t="s">
        <v>11</v>
      </c>
      <c r="B14" s="4">
        <f>+[1]cs!B14+'[1]13deenero'!B14+[1]esmeraldas!B14+[1]cerrojuli!B14+[1]cesma!B14</f>
        <v>2817</v>
      </c>
      <c r="C14" s="4">
        <f>+[1]cs!C14+'[1]13deenero'!C14+[1]esmeraldas!C14+[1]cerrojuli!C14+[1]cesma!C14</f>
        <v>1777</v>
      </c>
      <c r="D14" s="4">
        <f>+[1]cs!D14+'[1]13deenero'!D14+[1]esmeraldas!D14+[1]cerrojuli!D14+[1]cesma!D14</f>
        <v>1040</v>
      </c>
      <c r="E14" s="4">
        <f>+[1]cs!E14+'[1]13deenero'!E14+[1]esmeraldas!E14+[1]cerrojuli!E14+[1]cesma!E14</f>
        <v>12024</v>
      </c>
      <c r="F14" s="4">
        <f>+[1]cs!F14+'[1]13deenero'!F14+[1]esmeraldas!F14+[1]cerrojuli!F14+[1]cesma!F14</f>
        <v>7582</v>
      </c>
      <c r="G14" s="4">
        <f>+[1]cs!G14+'[1]13deenero'!G14+[1]esmeraldas!G14+[1]cerrojuli!G14+[1]cesma!G14</f>
        <v>4442</v>
      </c>
    </row>
    <row r="15" spans="1:9" ht="27" customHeight="1" x14ac:dyDescent="0.25">
      <c r="A15" s="5" t="s">
        <v>12</v>
      </c>
      <c r="B15" s="4">
        <f>+[1]cs!B15+'[1]13deenero'!B15+[1]esmeraldas!B15+[1]cerrojuli!B15+[1]cesma!B15</f>
        <v>9</v>
      </c>
      <c r="C15" s="4">
        <f>+[1]cs!C15+'[1]13deenero'!C15+[1]esmeraldas!C15+[1]cerrojuli!C15+[1]cesma!C15</f>
        <v>7</v>
      </c>
      <c r="D15" s="4">
        <f>+[1]cs!D15+'[1]13deenero'!D15+[1]esmeraldas!D15+[1]cerrojuli!D15+[1]cesma!D15</f>
        <v>2</v>
      </c>
      <c r="E15" s="4">
        <f>+[1]cs!E15+'[1]13deenero'!E15+[1]esmeraldas!E15+[1]cerrojuli!E15+[1]cesma!E15</f>
        <v>15</v>
      </c>
      <c r="F15" s="4">
        <f>+[1]cs!F15+'[1]13deenero'!F15+[1]esmeraldas!F15+[1]cerrojuli!F15+[1]cesma!F15</f>
        <v>9</v>
      </c>
      <c r="G15" s="4">
        <f>+[1]cs!G15+'[1]13deenero'!G15+[1]esmeraldas!G15+[1]cerrojuli!G15+[1]cesma!G15</f>
        <v>6</v>
      </c>
    </row>
    <row r="16" spans="1:9" ht="27" customHeight="1" x14ac:dyDescent="0.25">
      <c r="A16" s="5" t="s">
        <v>13</v>
      </c>
      <c r="B16" s="4">
        <f>+[1]cs!B16+'[1]13deenero'!B16+[1]esmeraldas!B16+[1]cerrojuli!B16+[1]cesma!B16</f>
        <v>166</v>
      </c>
      <c r="C16" s="4">
        <f>+[1]cs!C16+'[1]13deenero'!C16+[1]esmeraldas!C16+[1]cerrojuli!C16+[1]cesma!C16</f>
        <v>89</v>
      </c>
      <c r="D16" s="4">
        <f>+[1]cs!D16+'[1]13deenero'!D16+[1]esmeraldas!D16+[1]cerrojuli!D16+[1]cesma!D16</f>
        <v>77</v>
      </c>
      <c r="E16" s="4">
        <f>+[1]cs!E16+'[1]13deenero'!E16+[1]esmeraldas!E16+[1]cerrojuli!E16+[1]cesma!E16</f>
        <v>935</v>
      </c>
      <c r="F16" s="4">
        <f>+[1]cs!F16+'[1]13deenero'!F16+[1]esmeraldas!F16+[1]cerrojuli!F16+[1]cesma!F16</f>
        <v>459</v>
      </c>
      <c r="G16" s="4">
        <f>+[1]cs!G16+'[1]13deenero'!G16+[1]esmeraldas!G16+[1]cerrojuli!G16+[1]cesma!G16</f>
        <v>476</v>
      </c>
    </row>
    <row r="17" spans="1:9" ht="27" customHeight="1" x14ac:dyDescent="0.25">
      <c r="A17" s="5" t="s">
        <v>14</v>
      </c>
      <c r="B17" s="4">
        <f>+[1]cs!B17+'[1]13deenero'!B17+[1]esmeraldas!B17+[1]cerrojuli!B17+[1]cesma!B17</f>
        <v>237</v>
      </c>
      <c r="C17" s="4">
        <f>+[1]cs!C17+'[1]13deenero'!C17+[1]esmeraldas!C17+[1]cerrojuli!C17+[1]cesma!C17</f>
        <v>108</v>
      </c>
      <c r="D17" s="4">
        <f>+[1]cs!D17+'[1]13deenero'!D17+[1]esmeraldas!D17+[1]cerrojuli!D17+[1]cesma!D17</f>
        <v>129</v>
      </c>
      <c r="E17" s="4">
        <f>+[1]cs!E17+'[1]13deenero'!E17+[1]esmeraldas!E17+[1]cerrojuli!E17+[1]cesma!E17</f>
        <v>1244</v>
      </c>
      <c r="F17" s="4">
        <f>+[1]cs!F17+'[1]13deenero'!F17+[1]esmeraldas!F17+[1]cerrojuli!F17+[1]cesma!F17</f>
        <v>586</v>
      </c>
      <c r="G17" s="4">
        <f>+[1]cs!G17+'[1]13deenero'!G17+[1]esmeraldas!G17+[1]cerrojuli!G17+[1]cesma!G17</f>
        <v>658</v>
      </c>
    </row>
    <row r="18" spans="1:9" ht="27" customHeight="1" x14ac:dyDescent="0.25">
      <c r="A18" s="5" t="s">
        <v>15</v>
      </c>
      <c r="B18" s="4">
        <f>+[1]cs!B18+'[1]13deenero'!B18+[1]esmeraldas!B18+[1]cerrojuli!B18+[1]cesma!B18</f>
        <v>132</v>
      </c>
      <c r="C18" s="4">
        <f>+[1]cs!C18+'[1]13deenero'!C18+[1]esmeraldas!C18+[1]cerrojuli!C18+[1]cesma!C18</f>
        <v>63</v>
      </c>
      <c r="D18" s="4">
        <f>+[1]cs!D18+'[1]13deenero'!D18+[1]esmeraldas!D18+[1]cerrojuli!D18+[1]cesma!D18</f>
        <v>69</v>
      </c>
      <c r="E18" s="4">
        <f>+[1]cs!E18+'[1]13deenero'!E18+[1]esmeraldas!E18+[1]cerrojuli!E18+[1]cesma!E18</f>
        <v>558</v>
      </c>
      <c r="F18" s="4">
        <f>+[1]cs!F18+'[1]13deenero'!F18+[1]esmeraldas!F18+[1]cerrojuli!F18+[1]cesma!F18</f>
        <v>263</v>
      </c>
      <c r="G18" s="4">
        <f>+[1]cs!G18+'[1]13deenero'!G18+[1]esmeraldas!G18+[1]cerrojuli!G18+[1]cesma!G18</f>
        <v>295</v>
      </c>
    </row>
    <row r="19" spans="1:9" ht="27" customHeight="1" x14ac:dyDescent="0.25">
      <c r="A19" s="5" t="s">
        <v>16</v>
      </c>
      <c r="B19" s="4">
        <f>+[1]cs!B19+'[1]13deenero'!B19+[1]esmeraldas!B19+[1]cerrojuli!B19+[1]cesma!B19</f>
        <v>145</v>
      </c>
      <c r="C19" s="4">
        <f>+[1]cs!C19+'[1]13deenero'!C19+[1]esmeraldas!C19+[1]cerrojuli!C19+[1]cesma!C19</f>
        <v>95</v>
      </c>
      <c r="D19" s="4">
        <f>+[1]cs!D19+'[1]13deenero'!D19+[1]esmeraldas!D19+[1]cerrojuli!D19+[1]cesma!D19</f>
        <v>50</v>
      </c>
      <c r="E19" s="4">
        <f>+[1]cs!E19+'[1]13deenero'!E19+[1]esmeraldas!E19+[1]cerrojuli!E19+[1]cesma!E19</f>
        <v>666</v>
      </c>
      <c r="F19" s="4">
        <f>+[1]cs!F19+'[1]13deenero'!F19+[1]esmeraldas!F19+[1]cerrojuli!F19+[1]cesma!F19</f>
        <v>429</v>
      </c>
      <c r="G19" s="4">
        <f>+[1]cs!G19+'[1]13deenero'!G19+[1]esmeraldas!G19+[1]cerrojuli!G19+[1]cesma!G19</f>
        <v>237</v>
      </c>
    </row>
    <row r="20" spans="1:9" ht="27" customHeight="1" x14ac:dyDescent="0.25">
      <c r="A20" s="5" t="s">
        <v>17</v>
      </c>
      <c r="B20" s="4">
        <f>+[1]cs!B20+'[1]13deenero'!B20+[1]esmeraldas!B20+[1]cerrojuli!B20+[1]cesma!B20</f>
        <v>706</v>
      </c>
      <c r="C20" s="4">
        <f>+[1]cs!C20+'[1]13deenero'!C20+[1]esmeraldas!C20+[1]cerrojuli!C20+[1]cesma!C20</f>
        <v>505</v>
      </c>
      <c r="D20" s="4">
        <f>+[1]cs!D20+'[1]13deenero'!D20+[1]esmeraldas!D20+[1]cerrojuli!D20+[1]cesma!D20</f>
        <v>201</v>
      </c>
      <c r="E20" s="4">
        <f>+[1]cs!E20+'[1]13deenero'!E20+[1]esmeraldas!E20+[1]cerrojuli!E20+[1]cesma!E20</f>
        <v>2520</v>
      </c>
      <c r="F20" s="4">
        <f>+[1]cs!F20+'[1]13deenero'!F20+[1]esmeraldas!F20+[1]cerrojuli!F20+[1]cesma!F20</f>
        <v>1824</v>
      </c>
      <c r="G20" s="4">
        <f>+[1]cs!G20+'[1]13deenero'!G20+[1]esmeraldas!G20+[1]cerrojuli!G20+[1]cesma!G20</f>
        <v>696</v>
      </c>
    </row>
    <row r="21" spans="1:9" ht="27" customHeight="1" x14ac:dyDescent="0.25">
      <c r="A21" s="5" t="s">
        <v>18</v>
      </c>
      <c r="B21" s="4">
        <f>+[1]cs!B21+'[1]13deenero'!B21+[1]esmeraldas!B21+[1]cerrojuli!B21+[1]cesma!B21</f>
        <v>1157</v>
      </c>
      <c r="C21" s="4">
        <f>+[1]cs!C21+'[1]13deenero'!C21+[1]esmeraldas!C21+[1]cerrojuli!C21+[1]cesma!C21</f>
        <v>765</v>
      </c>
      <c r="D21" s="4">
        <f>+[1]cs!D21+'[1]13deenero'!D21+[1]esmeraldas!D21+[1]cerrojuli!D21+[1]cesma!D21</f>
        <v>392</v>
      </c>
      <c r="E21" s="4">
        <f>+[1]cs!E21+'[1]13deenero'!E21+[1]esmeraldas!E21+[1]cerrojuli!E21+[1]cesma!E21</f>
        <v>4784</v>
      </c>
      <c r="F21" s="4">
        <f>+[1]cs!F21+'[1]13deenero'!F21+[1]esmeraldas!F21+[1]cerrojuli!F21+[1]cesma!F21</f>
        <v>3287</v>
      </c>
      <c r="G21" s="4">
        <f>+[1]cs!G21+'[1]13deenero'!G21+[1]esmeraldas!G21+[1]cerrojuli!G21+[1]cesma!G21</f>
        <v>1497</v>
      </c>
    </row>
    <row r="22" spans="1:9" ht="27" customHeight="1" x14ac:dyDescent="0.25">
      <c r="A22" s="5" t="s">
        <v>19</v>
      </c>
      <c r="B22" s="4">
        <f>+[1]cs!B22+'[1]13deenero'!B22+[1]esmeraldas!B22+[1]cerrojuli!B22+[1]cesma!B22</f>
        <v>265</v>
      </c>
      <c r="C22" s="4">
        <f>+[1]cs!C22+'[1]13deenero'!C22+[1]esmeraldas!C22+[1]cerrojuli!C22+[1]cesma!C22</f>
        <v>145</v>
      </c>
      <c r="D22" s="4">
        <f>+[1]cs!D22+'[1]13deenero'!D22+[1]esmeraldas!D22+[1]cerrojuli!D22+[1]cesma!D22</f>
        <v>120</v>
      </c>
      <c r="E22" s="4">
        <f>+[1]cs!E22+'[1]13deenero'!E22+[1]esmeraldas!E22+[1]cerrojuli!E22+[1]cesma!E22</f>
        <v>1302</v>
      </c>
      <c r="F22" s="4">
        <f>+[1]cs!F22+'[1]13deenero'!F22+[1]esmeraldas!F22+[1]cerrojuli!F22+[1]cesma!F22</f>
        <v>725</v>
      </c>
      <c r="G22" s="4">
        <f>+[1]cs!G22+'[1]13deenero'!G22+[1]esmeraldas!G22+[1]cerrojuli!G22+[1]cesma!G22</f>
        <v>577</v>
      </c>
    </row>
    <row r="23" spans="1:9" ht="27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5" spans="1:9" ht="27" customHeight="1" x14ac:dyDescent="0.25">
      <c r="A25" s="33" t="s">
        <v>0</v>
      </c>
      <c r="B25" s="32"/>
      <c r="C25" s="32"/>
      <c r="D25" s="32"/>
      <c r="E25" s="32"/>
      <c r="F25" s="32"/>
      <c r="G25" s="32"/>
      <c r="H25" s="32"/>
      <c r="I25" s="32"/>
    </row>
    <row r="27" spans="1:9" ht="27" customHeight="1" x14ac:dyDescent="0.25">
      <c r="A27" s="34" t="s">
        <v>1</v>
      </c>
      <c r="B27" s="32"/>
      <c r="C27" s="32"/>
      <c r="D27" s="32"/>
      <c r="E27" s="32"/>
      <c r="F27" s="32"/>
      <c r="G27" s="32"/>
      <c r="H27" s="32"/>
      <c r="I27" s="32"/>
    </row>
    <row r="28" spans="1:9" ht="27" customHeight="1" x14ac:dyDescent="0.25">
      <c r="A28" s="34" t="s">
        <v>20</v>
      </c>
      <c r="B28" s="32"/>
      <c r="C28" s="32"/>
      <c r="D28" s="32"/>
      <c r="E28" s="32"/>
      <c r="F28" s="32"/>
      <c r="G28" s="32"/>
      <c r="H28" s="32"/>
      <c r="I28" s="32"/>
    </row>
    <row r="31" spans="1:9" ht="27" customHeight="1" x14ac:dyDescent="0.25">
      <c r="A31" s="35" t="s">
        <v>3</v>
      </c>
      <c r="B31" s="32"/>
      <c r="C31" s="32"/>
      <c r="D31" s="32"/>
      <c r="E31" s="32"/>
      <c r="F31" s="32"/>
      <c r="G31" s="32"/>
      <c r="H31" s="32"/>
      <c r="I31" s="32"/>
    </row>
    <row r="33" spans="1:9" ht="27" customHeight="1" x14ac:dyDescent="0.25">
      <c r="A33" s="27" t="s">
        <v>4</v>
      </c>
      <c r="B33" s="29" t="s">
        <v>5</v>
      </c>
      <c r="C33" s="30"/>
      <c r="D33" s="31"/>
      <c r="E33" s="29" t="s">
        <v>6</v>
      </c>
      <c r="F33" s="30"/>
      <c r="G33" s="31"/>
    </row>
    <row r="34" spans="1:9" ht="27" customHeight="1" x14ac:dyDescent="0.25">
      <c r="A34" s="28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27" customHeight="1" x14ac:dyDescent="0.2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27" customHeight="1" x14ac:dyDescent="0.25">
      <c r="A36" s="4" t="s">
        <v>11</v>
      </c>
      <c r="B36" s="4">
        <v>838</v>
      </c>
      <c r="C36" s="4">
        <v>496</v>
      </c>
      <c r="D36" s="4">
        <v>342</v>
      </c>
      <c r="E36" s="4">
        <v>4253</v>
      </c>
      <c r="F36" s="4">
        <v>2560</v>
      </c>
      <c r="G36" s="4">
        <v>1693</v>
      </c>
    </row>
    <row r="37" spans="1:9" ht="27" customHeight="1" x14ac:dyDescent="0.25">
      <c r="A37" s="5" t="s">
        <v>12</v>
      </c>
      <c r="B37" s="5">
        <v>5</v>
      </c>
      <c r="C37" s="5">
        <v>4</v>
      </c>
      <c r="D37" s="5">
        <v>1</v>
      </c>
      <c r="E37" s="5">
        <v>9</v>
      </c>
      <c r="F37" s="5">
        <v>5</v>
      </c>
      <c r="G37" s="5">
        <v>4</v>
      </c>
    </row>
    <row r="38" spans="1:9" ht="27" customHeight="1" x14ac:dyDescent="0.25">
      <c r="A38" s="5" t="s">
        <v>13</v>
      </c>
      <c r="B38" s="5">
        <v>63</v>
      </c>
      <c r="C38" s="5">
        <v>31</v>
      </c>
      <c r="D38" s="5">
        <v>32</v>
      </c>
      <c r="E38" s="5">
        <v>375</v>
      </c>
      <c r="F38" s="5">
        <v>183</v>
      </c>
      <c r="G38" s="5">
        <v>192</v>
      </c>
    </row>
    <row r="39" spans="1:9" ht="27" customHeight="1" x14ac:dyDescent="0.25">
      <c r="A39" s="5" t="s">
        <v>14</v>
      </c>
      <c r="B39" s="5">
        <v>64</v>
      </c>
      <c r="C39" s="5">
        <v>29</v>
      </c>
      <c r="D39" s="5">
        <v>35</v>
      </c>
      <c r="E39" s="5">
        <v>510</v>
      </c>
      <c r="F39" s="5">
        <v>263</v>
      </c>
      <c r="G39" s="5">
        <v>247</v>
      </c>
    </row>
    <row r="40" spans="1:9" ht="27" customHeight="1" x14ac:dyDescent="0.25">
      <c r="A40" s="5" t="s">
        <v>15</v>
      </c>
      <c r="B40" s="5">
        <v>31</v>
      </c>
      <c r="C40" s="5">
        <v>9</v>
      </c>
      <c r="D40" s="5">
        <v>22</v>
      </c>
      <c r="E40" s="5">
        <v>159</v>
      </c>
      <c r="F40" s="5">
        <v>67</v>
      </c>
      <c r="G40" s="5">
        <v>92</v>
      </c>
    </row>
    <row r="41" spans="1:9" ht="27" customHeight="1" x14ac:dyDescent="0.25">
      <c r="A41" s="5" t="s">
        <v>16</v>
      </c>
      <c r="B41" s="5">
        <v>39</v>
      </c>
      <c r="C41" s="5">
        <v>20</v>
      </c>
      <c r="D41" s="5">
        <v>19</v>
      </c>
      <c r="E41" s="5">
        <v>191</v>
      </c>
      <c r="F41" s="5">
        <v>110</v>
      </c>
      <c r="G41" s="5">
        <v>81</v>
      </c>
    </row>
    <row r="42" spans="1:9" ht="27" customHeight="1" x14ac:dyDescent="0.25">
      <c r="A42" s="5" t="s">
        <v>17</v>
      </c>
      <c r="B42" s="5">
        <v>218</v>
      </c>
      <c r="C42" s="5">
        <v>152</v>
      </c>
      <c r="D42" s="5">
        <v>66</v>
      </c>
      <c r="E42" s="5">
        <v>896</v>
      </c>
      <c r="F42" s="5">
        <v>608</v>
      </c>
      <c r="G42" s="5">
        <v>288</v>
      </c>
    </row>
    <row r="43" spans="1:9" ht="27" customHeight="1" x14ac:dyDescent="0.25">
      <c r="A43" s="5" t="s">
        <v>18</v>
      </c>
      <c r="B43" s="5">
        <v>342</v>
      </c>
      <c r="C43" s="5">
        <v>213</v>
      </c>
      <c r="D43" s="5">
        <v>129</v>
      </c>
      <c r="E43" s="5">
        <v>1610</v>
      </c>
      <c r="F43" s="5">
        <v>1049</v>
      </c>
      <c r="G43" s="5">
        <v>561</v>
      </c>
    </row>
    <row r="44" spans="1:9" ht="27" customHeight="1" x14ac:dyDescent="0.25">
      <c r="A44" s="5" t="s">
        <v>19</v>
      </c>
      <c r="B44" s="5">
        <v>76</v>
      </c>
      <c r="C44" s="5">
        <v>38</v>
      </c>
      <c r="D44" s="5">
        <v>38</v>
      </c>
      <c r="E44" s="5">
        <v>503</v>
      </c>
      <c r="F44" s="5">
        <v>275</v>
      </c>
      <c r="G44" s="5">
        <v>228</v>
      </c>
    </row>
    <row r="46" spans="1:9" ht="27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8" spans="1:9" ht="27" customHeight="1" x14ac:dyDescent="0.25">
      <c r="A48" s="33" t="s">
        <v>0</v>
      </c>
      <c r="B48" s="32"/>
      <c r="C48" s="32"/>
      <c r="D48" s="32"/>
      <c r="E48" s="32"/>
      <c r="F48" s="32"/>
      <c r="G48" s="32"/>
      <c r="H48" s="32"/>
      <c r="I48" s="32"/>
    </row>
    <row r="50" spans="1:9" ht="27" customHeight="1" x14ac:dyDescent="0.25">
      <c r="A50" s="34" t="s">
        <v>1</v>
      </c>
      <c r="B50" s="32"/>
      <c r="C50" s="32"/>
      <c r="D50" s="32"/>
      <c r="E50" s="32"/>
      <c r="F50" s="32"/>
      <c r="G50" s="32"/>
      <c r="H50" s="32"/>
      <c r="I50" s="32"/>
    </row>
    <row r="51" spans="1:9" ht="27" customHeight="1" x14ac:dyDescent="0.25">
      <c r="A51" s="34" t="s">
        <v>21</v>
      </c>
      <c r="B51" s="32"/>
      <c r="C51" s="32"/>
      <c r="D51" s="32"/>
      <c r="E51" s="32"/>
      <c r="F51" s="32"/>
      <c r="G51" s="32"/>
      <c r="H51" s="32"/>
      <c r="I51" s="32"/>
    </row>
    <row r="54" spans="1:9" ht="27" customHeight="1" x14ac:dyDescent="0.25">
      <c r="A54" s="35" t="s">
        <v>3</v>
      </c>
      <c r="B54" s="32"/>
      <c r="C54" s="32"/>
      <c r="D54" s="32"/>
      <c r="E54" s="32"/>
      <c r="F54" s="32"/>
      <c r="G54" s="32"/>
      <c r="H54" s="32"/>
      <c r="I54" s="32"/>
    </row>
    <row r="56" spans="1:9" ht="27" customHeight="1" x14ac:dyDescent="0.25">
      <c r="A56" s="27" t="s">
        <v>4</v>
      </c>
      <c r="B56" s="29" t="s">
        <v>5</v>
      </c>
      <c r="C56" s="30"/>
      <c r="D56" s="31"/>
      <c r="E56" s="29" t="s">
        <v>6</v>
      </c>
      <c r="F56" s="30"/>
      <c r="G56" s="31"/>
    </row>
    <row r="57" spans="1:9" ht="27" customHeight="1" x14ac:dyDescent="0.25">
      <c r="A57" s="28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</row>
    <row r="58" spans="1:9" ht="27" customHeight="1" x14ac:dyDescent="0.25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</row>
    <row r="59" spans="1:9" ht="27" customHeight="1" x14ac:dyDescent="0.25">
      <c r="A59" s="4" t="s">
        <v>11</v>
      </c>
      <c r="B59" s="4">
        <v>426</v>
      </c>
      <c r="C59" s="4">
        <v>277</v>
      </c>
      <c r="D59" s="4">
        <v>149</v>
      </c>
      <c r="E59" s="4">
        <v>1685</v>
      </c>
      <c r="F59" s="4">
        <v>1173</v>
      </c>
      <c r="G59" s="4">
        <v>512</v>
      </c>
    </row>
    <row r="60" spans="1:9" ht="27" customHeight="1" x14ac:dyDescent="0.25">
      <c r="A60" s="5" t="s">
        <v>12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9" ht="27" customHeight="1" x14ac:dyDescent="0.25">
      <c r="A61" s="5" t="s">
        <v>13</v>
      </c>
      <c r="B61" s="5">
        <v>19</v>
      </c>
      <c r="C61" s="5">
        <v>14</v>
      </c>
      <c r="D61" s="5">
        <v>5</v>
      </c>
      <c r="E61" s="5">
        <v>81</v>
      </c>
      <c r="F61" s="5">
        <v>50</v>
      </c>
      <c r="G61" s="5">
        <v>31</v>
      </c>
    </row>
    <row r="62" spans="1:9" ht="27" customHeight="1" x14ac:dyDescent="0.25">
      <c r="A62" s="5" t="s">
        <v>14</v>
      </c>
      <c r="B62" s="5">
        <v>54</v>
      </c>
      <c r="C62" s="5">
        <v>23</v>
      </c>
      <c r="D62" s="5">
        <v>31</v>
      </c>
      <c r="E62" s="5">
        <v>163</v>
      </c>
      <c r="F62" s="5">
        <v>69</v>
      </c>
      <c r="G62" s="5">
        <v>94</v>
      </c>
    </row>
    <row r="63" spans="1:9" ht="27" customHeight="1" x14ac:dyDescent="0.25">
      <c r="A63" s="5" t="s">
        <v>15</v>
      </c>
      <c r="B63" s="5">
        <v>11</v>
      </c>
      <c r="C63" s="5">
        <v>5</v>
      </c>
      <c r="D63" s="5">
        <v>6</v>
      </c>
      <c r="E63" s="5">
        <v>39</v>
      </c>
      <c r="F63" s="5">
        <v>22</v>
      </c>
      <c r="G63" s="5">
        <v>17</v>
      </c>
    </row>
    <row r="64" spans="1:9" ht="27" customHeight="1" x14ac:dyDescent="0.25">
      <c r="A64" s="5" t="s">
        <v>16</v>
      </c>
      <c r="B64" s="5">
        <v>8</v>
      </c>
      <c r="C64" s="5">
        <v>6</v>
      </c>
      <c r="D64" s="5">
        <v>2</v>
      </c>
      <c r="E64" s="5">
        <v>54</v>
      </c>
      <c r="F64" s="5">
        <v>35</v>
      </c>
      <c r="G64" s="5">
        <v>19</v>
      </c>
    </row>
    <row r="65" spans="1:9" ht="27" customHeight="1" x14ac:dyDescent="0.25">
      <c r="A65" s="5" t="s">
        <v>17</v>
      </c>
      <c r="B65" s="5">
        <v>94</v>
      </c>
      <c r="C65" s="5">
        <v>68</v>
      </c>
      <c r="D65" s="5">
        <v>26</v>
      </c>
      <c r="E65" s="5">
        <v>366</v>
      </c>
      <c r="F65" s="5">
        <v>301</v>
      </c>
      <c r="G65" s="5">
        <v>65</v>
      </c>
    </row>
    <row r="66" spans="1:9" ht="27" customHeight="1" x14ac:dyDescent="0.25">
      <c r="A66" s="5" t="s">
        <v>18</v>
      </c>
      <c r="B66" s="5">
        <v>174</v>
      </c>
      <c r="C66" s="5">
        <v>127</v>
      </c>
      <c r="D66" s="5">
        <v>47</v>
      </c>
      <c r="E66" s="5">
        <v>725</v>
      </c>
      <c r="F66" s="5">
        <v>562</v>
      </c>
      <c r="G66" s="5">
        <v>163</v>
      </c>
    </row>
    <row r="67" spans="1:9" ht="27" customHeight="1" x14ac:dyDescent="0.25">
      <c r="A67" s="5" t="s">
        <v>19</v>
      </c>
      <c r="B67" s="5">
        <v>66</v>
      </c>
      <c r="C67" s="5">
        <v>34</v>
      </c>
      <c r="D67" s="5">
        <v>32</v>
      </c>
      <c r="E67" s="5">
        <v>257</v>
      </c>
      <c r="F67" s="5">
        <v>134</v>
      </c>
      <c r="G67" s="5">
        <v>123</v>
      </c>
    </row>
    <row r="69" spans="1:9" ht="27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1" spans="1:9" ht="27" customHeight="1" x14ac:dyDescent="0.25">
      <c r="A71" s="33" t="s">
        <v>0</v>
      </c>
      <c r="B71" s="32"/>
      <c r="C71" s="32"/>
      <c r="D71" s="32"/>
      <c r="E71" s="32"/>
      <c r="F71" s="32"/>
      <c r="G71" s="32"/>
      <c r="H71" s="32"/>
      <c r="I71" s="32"/>
    </row>
    <row r="73" spans="1:9" ht="27" customHeight="1" x14ac:dyDescent="0.25">
      <c r="A73" s="34" t="s">
        <v>1</v>
      </c>
      <c r="B73" s="32"/>
      <c r="C73" s="32"/>
      <c r="D73" s="32"/>
      <c r="E73" s="32"/>
      <c r="F73" s="32"/>
      <c r="G73" s="32"/>
      <c r="H73" s="32"/>
      <c r="I73" s="32"/>
    </row>
    <row r="74" spans="1:9" ht="27" customHeight="1" x14ac:dyDescent="0.25">
      <c r="A74" s="34" t="s">
        <v>22</v>
      </c>
      <c r="B74" s="32"/>
      <c r="C74" s="32"/>
      <c r="D74" s="32"/>
      <c r="E74" s="32"/>
      <c r="F74" s="32"/>
      <c r="G74" s="32"/>
      <c r="H74" s="32"/>
      <c r="I74" s="32"/>
    </row>
    <row r="77" spans="1:9" ht="27" customHeight="1" x14ac:dyDescent="0.25">
      <c r="A77" s="35" t="s">
        <v>3</v>
      </c>
      <c r="B77" s="32"/>
      <c r="C77" s="32"/>
      <c r="D77" s="32"/>
      <c r="E77" s="32"/>
      <c r="F77" s="32"/>
      <c r="G77" s="32"/>
      <c r="H77" s="32"/>
      <c r="I77" s="32"/>
    </row>
    <row r="79" spans="1:9" ht="27" customHeight="1" x14ac:dyDescent="0.25">
      <c r="A79" s="27" t="s">
        <v>4</v>
      </c>
      <c r="B79" s="29" t="s">
        <v>5</v>
      </c>
      <c r="C79" s="30"/>
      <c r="D79" s="31"/>
      <c r="E79" s="29" t="s">
        <v>6</v>
      </c>
      <c r="F79" s="30"/>
      <c r="G79" s="31"/>
    </row>
    <row r="80" spans="1:9" ht="27" customHeight="1" x14ac:dyDescent="0.25">
      <c r="A80" s="28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</row>
    <row r="81" spans="1:9" ht="27" customHeight="1" x14ac:dyDescent="0.25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</row>
    <row r="82" spans="1:9" ht="27" customHeight="1" x14ac:dyDescent="0.25">
      <c r="A82" s="4" t="s">
        <v>11</v>
      </c>
      <c r="B82" s="4">
        <v>1169</v>
      </c>
      <c r="C82" s="4">
        <v>741</v>
      </c>
      <c r="D82" s="4">
        <v>428</v>
      </c>
      <c r="E82" s="4">
        <v>3324</v>
      </c>
      <c r="F82" s="4">
        <v>2167</v>
      </c>
      <c r="G82" s="4">
        <v>1157</v>
      </c>
    </row>
    <row r="83" spans="1:9" ht="27" customHeight="1" x14ac:dyDescent="0.25">
      <c r="A83" s="5" t="s">
        <v>12</v>
      </c>
      <c r="B83" s="5">
        <v>2</v>
      </c>
      <c r="C83" s="5">
        <v>2</v>
      </c>
      <c r="D83" s="5">
        <v>0</v>
      </c>
      <c r="E83" s="5">
        <v>3</v>
      </c>
      <c r="F83" s="5">
        <v>3</v>
      </c>
      <c r="G83" s="5">
        <v>0</v>
      </c>
    </row>
    <row r="84" spans="1:9" ht="27" customHeight="1" x14ac:dyDescent="0.25">
      <c r="A84" s="5" t="s">
        <v>13</v>
      </c>
      <c r="B84" s="5">
        <v>46</v>
      </c>
      <c r="C84" s="5">
        <v>28</v>
      </c>
      <c r="D84" s="5">
        <v>18</v>
      </c>
      <c r="E84" s="5">
        <v>154</v>
      </c>
      <c r="F84" s="5">
        <v>91</v>
      </c>
      <c r="G84" s="5">
        <v>63</v>
      </c>
    </row>
    <row r="85" spans="1:9" ht="27" customHeight="1" x14ac:dyDescent="0.25">
      <c r="A85" s="5" t="s">
        <v>14</v>
      </c>
      <c r="B85" s="5">
        <v>104</v>
      </c>
      <c r="C85" s="5">
        <v>50</v>
      </c>
      <c r="D85" s="5">
        <v>54</v>
      </c>
      <c r="E85" s="5">
        <v>307</v>
      </c>
      <c r="F85" s="5">
        <v>140</v>
      </c>
      <c r="G85" s="5">
        <v>167</v>
      </c>
    </row>
    <row r="86" spans="1:9" ht="27" customHeight="1" x14ac:dyDescent="0.25">
      <c r="A86" s="5" t="s">
        <v>15</v>
      </c>
      <c r="B86" s="5">
        <v>74</v>
      </c>
      <c r="C86" s="5">
        <v>40</v>
      </c>
      <c r="D86" s="5">
        <v>34</v>
      </c>
      <c r="E86" s="5">
        <v>239</v>
      </c>
      <c r="F86" s="5">
        <v>119</v>
      </c>
      <c r="G86" s="5">
        <v>120</v>
      </c>
    </row>
    <row r="87" spans="1:9" ht="27" customHeight="1" x14ac:dyDescent="0.25">
      <c r="A87" s="5" t="s">
        <v>16</v>
      </c>
      <c r="B87" s="5">
        <v>76</v>
      </c>
      <c r="C87" s="5">
        <v>54</v>
      </c>
      <c r="D87" s="5">
        <v>22</v>
      </c>
      <c r="E87" s="5">
        <v>217</v>
      </c>
      <c r="F87" s="5">
        <v>164</v>
      </c>
      <c r="G87" s="5">
        <v>53</v>
      </c>
    </row>
    <row r="88" spans="1:9" ht="27" customHeight="1" x14ac:dyDescent="0.25">
      <c r="A88" s="5" t="s">
        <v>17</v>
      </c>
      <c r="B88" s="5">
        <v>269</v>
      </c>
      <c r="C88" s="5">
        <v>183</v>
      </c>
      <c r="D88" s="5">
        <v>86</v>
      </c>
      <c r="E88" s="5">
        <v>690</v>
      </c>
      <c r="F88" s="5">
        <v>495</v>
      </c>
      <c r="G88" s="5">
        <v>195</v>
      </c>
    </row>
    <row r="89" spans="1:9" ht="27" customHeight="1" x14ac:dyDescent="0.25">
      <c r="A89" s="5" t="s">
        <v>18</v>
      </c>
      <c r="B89" s="5">
        <v>508</v>
      </c>
      <c r="C89" s="5">
        <v>334</v>
      </c>
      <c r="D89" s="5">
        <v>174</v>
      </c>
      <c r="E89" s="5">
        <v>1448</v>
      </c>
      <c r="F89" s="5">
        <v>1013</v>
      </c>
      <c r="G89" s="5">
        <v>435</v>
      </c>
    </row>
    <row r="90" spans="1:9" ht="27" customHeight="1" x14ac:dyDescent="0.25">
      <c r="A90" s="5" t="s">
        <v>19</v>
      </c>
      <c r="B90" s="5">
        <v>90</v>
      </c>
      <c r="C90" s="5">
        <v>50</v>
      </c>
      <c r="D90" s="5">
        <v>40</v>
      </c>
      <c r="E90" s="5">
        <v>266</v>
      </c>
      <c r="F90" s="5">
        <v>142</v>
      </c>
      <c r="G90" s="5">
        <v>124</v>
      </c>
    </row>
    <row r="91" spans="1:9" ht="27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3" spans="1:9" ht="27" customHeight="1" x14ac:dyDescent="0.25">
      <c r="A93" s="33" t="s">
        <v>0</v>
      </c>
      <c r="B93" s="32"/>
      <c r="C93" s="32"/>
      <c r="D93" s="32"/>
      <c r="E93" s="32"/>
      <c r="F93" s="32"/>
      <c r="G93" s="32"/>
      <c r="H93" s="32"/>
      <c r="I93" s="32"/>
    </row>
    <row r="95" spans="1:9" ht="27" customHeight="1" x14ac:dyDescent="0.25">
      <c r="A95" s="34" t="s">
        <v>1</v>
      </c>
      <c r="B95" s="32"/>
      <c r="C95" s="32"/>
      <c r="D95" s="32"/>
      <c r="E95" s="32"/>
      <c r="F95" s="32"/>
      <c r="G95" s="32"/>
      <c r="H95" s="32"/>
      <c r="I95" s="32"/>
    </row>
    <row r="96" spans="1:9" ht="27" customHeight="1" x14ac:dyDescent="0.25">
      <c r="A96" s="34" t="s">
        <v>23</v>
      </c>
      <c r="B96" s="32"/>
      <c r="C96" s="32"/>
      <c r="D96" s="32"/>
      <c r="E96" s="32"/>
      <c r="F96" s="32"/>
      <c r="G96" s="32"/>
      <c r="H96" s="32"/>
      <c r="I96" s="32"/>
    </row>
    <row r="99" spans="1:9" ht="27" customHeight="1" x14ac:dyDescent="0.25">
      <c r="A99" s="35" t="s">
        <v>3</v>
      </c>
      <c r="B99" s="32"/>
      <c r="C99" s="32"/>
      <c r="D99" s="32"/>
      <c r="E99" s="32"/>
      <c r="F99" s="32"/>
      <c r="G99" s="32"/>
      <c r="H99" s="32"/>
      <c r="I99" s="32"/>
    </row>
    <row r="101" spans="1:9" ht="27" customHeight="1" x14ac:dyDescent="0.25">
      <c r="A101" s="27" t="s">
        <v>4</v>
      </c>
      <c r="B101" s="29" t="s">
        <v>5</v>
      </c>
      <c r="C101" s="30"/>
      <c r="D101" s="31"/>
      <c r="E101" s="29" t="s">
        <v>6</v>
      </c>
      <c r="F101" s="30"/>
      <c r="G101" s="31"/>
    </row>
    <row r="102" spans="1:9" ht="27" customHeight="1" x14ac:dyDescent="0.25">
      <c r="A102" s="28"/>
      <c r="B102" s="2" t="s">
        <v>7</v>
      </c>
      <c r="C102" s="2" t="s">
        <v>8</v>
      </c>
      <c r="D102" s="2" t="s">
        <v>9</v>
      </c>
      <c r="E102" s="2" t="s">
        <v>7</v>
      </c>
      <c r="F102" s="2" t="s">
        <v>8</v>
      </c>
      <c r="G102" s="2" t="s">
        <v>9</v>
      </c>
    </row>
    <row r="103" spans="1:9" ht="27" customHeight="1" x14ac:dyDescent="0.25">
      <c r="A103" s="3" t="s">
        <v>10</v>
      </c>
      <c r="B103" s="3" t="s">
        <v>10</v>
      </c>
      <c r="C103" s="3" t="s">
        <v>10</v>
      </c>
      <c r="D103" s="3" t="s">
        <v>10</v>
      </c>
      <c r="E103" s="3" t="s">
        <v>10</v>
      </c>
      <c r="F103" s="3" t="s">
        <v>10</v>
      </c>
      <c r="G103" s="3" t="s">
        <v>10</v>
      </c>
    </row>
    <row r="104" spans="1:9" ht="27" customHeight="1" x14ac:dyDescent="0.25">
      <c r="A104" s="4" t="s">
        <v>11</v>
      </c>
      <c r="B104" s="4">
        <v>269</v>
      </c>
      <c r="C104" s="4">
        <v>198</v>
      </c>
      <c r="D104" s="4">
        <v>71</v>
      </c>
      <c r="E104" s="4">
        <v>1352</v>
      </c>
      <c r="F104" s="4">
        <v>875</v>
      </c>
      <c r="G104" s="4">
        <v>477</v>
      </c>
    </row>
    <row r="105" spans="1:9" ht="27" customHeight="1" x14ac:dyDescent="0.25">
      <c r="A105" s="5" t="s">
        <v>12</v>
      </c>
      <c r="B105" s="5">
        <v>2</v>
      </c>
      <c r="C105" s="5">
        <v>1</v>
      </c>
      <c r="D105" s="5">
        <v>1</v>
      </c>
      <c r="E105" s="5">
        <v>3</v>
      </c>
      <c r="F105" s="5">
        <v>1</v>
      </c>
      <c r="G105" s="5">
        <v>2</v>
      </c>
    </row>
    <row r="106" spans="1:9" ht="27" customHeight="1" x14ac:dyDescent="0.25">
      <c r="A106" s="5" t="s">
        <v>13</v>
      </c>
      <c r="B106" s="5">
        <v>38</v>
      </c>
      <c r="C106" s="5">
        <v>16</v>
      </c>
      <c r="D106" s="5">
        <v>22</v>
      </c>
      <c r="E106" s="5">
        <v>325</v>
      </c>
      <c r="F106" s="5">
        <v>135</v>
      </c>
      <c r="G106" s="5">
        <v>190</v>
      </c>
    </row>
    <row r="107" spans="1:9" ht="27" customHeight="1" x14ac:dyDescent="0.25">
      <c r="A107" s="5" t="s">
        <v>14</v>
      </c>
      <c r="B107" s="5">
        <v>13</v>
      </c>
      <c r="C107" s="5">
        <v>6</v>
      </c>
      <c r="D107" s="5">
        <v>7</v>
      </c>
      <c r="E107" s="5">
        <v>252</v>
      </c>
      <c r="F107" s="5">
        <v>114</v>
      </c>
      <c r="G107" s="5">
        <v>138</v>
      </c>
    </row>
    <row r="108" spans="1:9" ht="27" customHeight="1" x14ac:dyDescent="0.25">
      <c r="A108" s="5" t="s">
        <v>15</v>
      </c>
      <c r="B108" s="5">
        <v>11</v>
      </c>
      <c r="C108" s="5">
        <v>7</v>
      </c>
      <c r="D108" s="5">
        <v>4</v>
      </c>
      <c r="E108" s="5">
        <v>42</v>
      </c>
      <c r="F108" s="5">
        <v>26</v>
      </c>
      <c r="G108" s="5">
        <v>16</v>
      </c>
    </row>
    <row r="109" spans="1:9" ht="27" customHeight="1" x14ac:dyDescent="0.25">
      <c r="A109" s="5" t="s">
        <v>16</v>
      </c>
      <c r="B109" s="5">
        <v>10</v>
      </c>
      <c r="C109" s="5">
        <v>8</v>
      </c>
      <c r="D109" s="5">
        <v>2</v>
      </c>
      <c r="E109" s="5">
        <v>62</v>
      </c>
      <c r="F109" s="5">
        <v>52</v>
      </c>
      <c r="G109" s="5">
        <v>10</v>
      </c>
    </row>
    <row r="110" spans="1:9" ht="27" customHeight="1" x14ac:dyDescent="0.25">
      <c r="A110" s="5" t="s">
        <v>17</v>
      </c>
      <c r="B110" s="5">
        <v>103</v>
      </c>
      <c r="C110" s="5">
        <v>91</v>
      </c>
      <c r="D110" s="5">
        <v>12</v>
      </c>
      <c r="E110" s="5">
        <v>310</v>
      </c>
      <c r="F110" s="5">
        <v>287</v>
      </c>
      <c r="G110" s="5">
        <v>23</v>
      </c>
    </row>
    <row r="111" spans="1:9" ht="27" customHeight="1" x14ac:dyDescent="0.25">
      <c r="A111" s="5" t="s">
        <v>18</v>
      </c>
      <c r="B111" s="5">
        <v>73</v>
      </c>
      <c r="C111" s="5">
        <v>58</v>
      </c>
      <c r="D111" s="5">
        <v>15</v>
      </c>
      <c r="E111" s="5">
        <v>285</v>
      </c>
      <c r="F111" s="5">
        <v>220</v>
      </c>
      <c r="G111" s="5">
        <v>65</v>
      </c>
    </row>
    <row r="112" spans="1:9" ht="27" customHeight="1" x14ac:dyDescent="0.25">
      <c r="A112" s="5" t="s">
        <v>19</v>
      </c>
      <c r="B112" s="5">
        <v>19</v>
      </c>
      <c r="C112" s="5">
        <v>11</v>
      </c>
      <c r="D112" s="5">
        <v>8</v>
      </c>
      <c r="E112" s="5">
        <v>73</v>
      </c>
      <c r="F112" s="5">
        <v>40</v>
      </c>
      <c r="G112" s="5">
        <v>33</v>
      </c>
    </row>
    <row r="113" spans="1:9" ht="27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</row>
    <row r="115" spans="1:9" ht="27" customHeight="1" x14ac:dyDescent="0.25">
      <c r="A115" s="33" t="s">
        <v>0</v>
      </c>
      <c r="B115" s="32"/>
      <c r="C115" s="32"/>
      <c r="D115" s="32"/>
      <c r="E115" s="32"/>
      <c r="F115" s="32"/>
      <c r="G115" s="32"/>
      <c r="H115" s="32"/>
      <c r="I115" s="32"/>
    </row>
    <row r="117" spans="1:9" ht="27" customHeight="1" x14ac:dyDescent="0.25">
      <c r="A117" s="34" t="s">
        <v>1</v>
      </c>
      <c r="B117" s="32"/>
      <c r="C117" s="32"/>
      <c r="D117" s="32"/>
      <c r="E117" s="32"/>
      <c r="F117" s="32"/>
      <c r="G117" s="32"/>
      <c r="H117" s="32"/>
      <c r="I117" s="32"/>
    </row>
    <row r="118" spans="1:9" ht="27" customHeight="1" x14ac:dyDescent="0.25">
      <c r="A118" s="34" t="s">
        <v>24</v>
      </c>
      <c r="B118" s="32"/>
      <c r="C118" s="32"/>
      <c r="D118" s="32"/>
      <c r="E118" s="32"/>
      <c r="F118" s="32"/>
      <c r="G118" s="32"/>
      <c r="H118" s="32"/>
      <c r="I118" s="32"/>
    </row>
    <row r="121" spans="1:9" ht="27" customHeight="1" x14ac:dyDescent="0.25">
      <c r="A121" s="35" t="s">
        <v>3</v>
      </c>
      <c r="B121" s="32"/>
      <c r="C121" s="32"/>
      <c r="D121" s="32"/>
      <c r="E121" s="32"/>
      <c r="F121" s="32"/>
      <c r="G121" s="32"/>
      <c r="H121" s="32"/>
      <c r="I121" s="32"/>
    </row>
    <row r="123" spans="1:9" ht="27" customHeight="1" x14ac:dyDescent="0.25">
      <c r="A123" s="27" t="s">
        <v>4</v>
      </c>
      <c r="B123" s="29" t="s">
        <v>5</v>
      </c>
      <c r="C123" s="30"/>
      <c r="D123" s="31"/>
      <c r="E123" s="29" t="s">
        <v>6</v>
      </c>
      <c r="F123" s="30"/>
      <c r="G123" s="31"/>
    </row>
    <row r="124" spans="1:9" ht="27" customHeight="1" x14ac:dyDescent="0.25">
      <c r="A124" s="28"/>
      <c r="B124" s="2" t="s">
        <v>7</v>
      </c>
      <c r="C124" s="2" t="s">
        <v>8</v>
      </c>
      <c r="D124" s="2" t="s">
        <v>9</v>
      </c>
      <c r="E124" s="2" t="s">
        <v>7</v>
      </c>
      <c r="F124" s="2" t="s">
        <v>8</v>
      </c>
      <c r="G124" s="2" t="s">
        <v>9</v>
      </c>
    </row>
    <row r="125" spans="1:9" ht="27" customHeight="1" x14ac:dyDescent="0.25">
      <c r="A125" s="3" t="s">
        <v>10</v>
      </c>
      <c r="B125" s="3" t="s">
        <v>10</v>
      </c>
      <c r="C125" s="3" t="s">
        <v>10</v>
      </c>
      <c r="D125" s="3" t="s">
        <v>10</v>
      </c>
      <c r="E125" s="3" t="s">
        <v>10</v>
      </c>
      <c r="F125" s="3" t="s">
        <v>10</v>
      </c>
      <c r="G125" s="3" t="s">
        <v>10</v>
      </c>
    </row>
    <row r="126" spans="1:9" ht="27" customHeight="1" x14ac:dyDescent="0.25">
      <c r="A126" s="4" t="s">
        <v>11</v>
      </c>
      <c r="B126" s="4">
        <v>115</v>
      </c>
      <c r="C126" s="4">
        <v>65</v>
      </c>
      <c r="D126" s="4">
        <v>50</v>
      </c>
      <c r="E126" s="4">
        <v>1410</v>
      </c>
      <c r="F126" s="4">
        <v>807</v>
      </c>
      <c r="G126" s="4">
        <v>603</v>
      </c>
    </row>
    <row r="127" spans="1:9" ht="27" customHeight="1" x14ac:dyDescent="0.25">
      <c r="A127" s="5" t="s">
        <v>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9" ht="27" customHeight="1" x14ac:dyDescent="0.25">
      <c r="A128" s="5" t="s">
        <v>13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27" customHeight="1" x14ac:dyDescent="0.25">
      <c r="A129" s="5" t="s">
        <v>14</v>
      </c>
      <c r="B129" s="5">
        <v>2</v>
      </c>
      <c r="C129" s="5">
        <v>0</v>
      </c>
      <c r="D129" s="5">
        <v>2</v>
      </c>
      <c r="E129" s="5">
        <v>12</v>
      </c>
      <c r="F129" s="5">
        <v>0</v>
      </c>
      <c r="G129" s="5">
        <v>12</v>
      </c>
    </row>
    <row r="130" spans="1:7" ht="27" customHeight="1" x14ac:dyDescent="0.25">
      <c r="A130" s="5" t="s">
        <v>15</v>
      </c>
      <c r="B130" s="5">
        <v>5</v>
      </c>
      <c r="C130" s="5">
        <v>2</v>
      </c>
      <c r="D130" s="5">
        <v>3</v>
      </c>
      <c r="E130" s="5">
        <v>79</v>
      </c>
      <c r="F130" s="5">
        <v>29</v>
      </c>
      <c r="G130" s="5">
        <v>50</v>
      </c>
    </row>
    <row r="131" spans="1:7" ht="27" customHeight="1" x14ac:dyDescent="0.25">
      <c r="A131" s="5" t="s">
        <v>16</v>
      </c>
      <c r="B131" s="5">
        <v>12</v>
      </c>
      <c r="C131" s="5">
        <v>7</v>
      </c>
      <c r="D131" s="5">
        <v>5</v>
      </c>
      <c r="E131" s="5">
        <v>142</v>
      </c>
      <c r="F131" s="5">
        <v>68</v>
      </c>
      <c r="G131" s="5">
        <v>74</v>
      </c>
    </row>
    <row r="132" spans="1:7" ht="27" customHeight="1" x14ac:dyDescent="0.25">
      <c r="A132" s="5" t="s">
        <v>17</v>
      </c>
      <c r="B132" s="5">
        <v>22</v>
      </c>
      <c r="C132" s="5">
        <v>11</v>
      </c>
      <c r="D132" s="5">
        <v>11</v>
      </c>
      <c r="E132" s="5">
        <v>258</v>
      </c>
      <c r="F132" s="5">
        <v>133</v>
      </c>
      <c r="G132" s="5">
        <v>125</v>
      </c>
    </row>
    <row r="133" spans="1:7" ht="27" customHeight="1" x14ac:dyDescent="0.25">
      <c r="A133" s="5" t="s">
        <v>18</v>
      </c>
      <c r="B133" s="5">
        <v>60</v>
      </c>
      <c r="C133" s="5">
        <v>33</v>
      </c>
      <c r="D133" s="5">
        <v>27</v>
      </c>
      <c r="E133" s="5">
        <v>716</v>
      </c>
      <c r="F133" s="5">
        <v>443</v>
      </c>
      <c r="G133" s="5">
        <v>273</v>
      </c>
    </row>
    <row r="134" spans="1:7" ht="27" customHeight="1" x14ac:dyDescent="0.25">
      <c r="A134" s="5" t="s">
        <v>19</v>
      </c>
      <c r="B134" s="5">
        <v>14</v>
      </c>
      <c r="C134" s="5">
        <v>12</v>
      </c>
      <c r="D134" s="5">
        <v>2</v>
      </c>
      <c r="E134" s="5">
        <v>203</v>
      </c>
      <c r="F134" s="5">
        <v>134</v>
      </c>
      <c r="G134" s="5">
        <v>69</v>
      </c>
    </row>
  </sheetData>
  <mergeCells count="48">
    <mergeCell ref="A123:A124"/>
    <mergeCell ref="B123:D123"/>
    <mergeCell ref="E123:G123"/>
    <mergeCell ref="A91:I91"/>
    <mergeCell ref="A93:I93"/>
    <mergeCell ref="A95:I95"/>
    <mergeCell ref="A96:I96"/>
    <mergeCell ref="A99:I99"/>
    <mergeCell ref="A101:A102"/>
    <mergeCell ref="B101:D101"/>
    <mergeCell ref="E101:G101"/>
    <mergeCell ref="A113:I113"/>
    <mergeCell ref="A115:I115"/>
    <mergeCell ref="A117:I117"/>
    <mergeCell ref="A118:I118"/>
    <mergeCell ref="A121:I121"/>
    <mergeCell ref="A79:A80"/>
    <mergeCell ref="B79:D79"/>
    <mergeCell ref="E79:G79"/>
    <mergeCell ref="A46:I46"/>
    <mergeCell ref="A48:I48"/>
    <mergeCell ref="A50:I50"/>
    <mergeCell ref="A51:I51"/>
    <mergeCell ref="A54:I54"/>
    <mergeCell ref="A56:A57"/>
    <mergeCell ref="B56:D56"/>
    <mergeCell ref="E56:G56"/>
    <mergeCell ref="A69:I69"/>
    <mergeCell ref="A71:I71"/>
    <mergeCell ref="A73:I73"/>
    <mergeCell ref="A74:I74"/>
    <mergeCell ref="A77:I77"/>
    <mergeCell ref="A33:A34"/>
    <mergeCell ref="B33:D33"/>
    <mergeCell ref="E33:G33"/>
    <mergeCell ref="A1:I1"/>
    <mergeCell ref="A3:I3"/>
    <mergeCell ref="A5:I5"/>
    <mergeCell ref="A6:I6"/>
    <mergeCell ref="A9:I9"/>
    <mergeCell ref="A11:A12"/>
    <mergeCell ref="B11:D11"/>
    <mergeCell ref="E11:G11"/>
    <mergeCell ref="A23:I23"/>
    <mergeCell ref="A25:I25"/>
    <mergeCell ref="A27:I27"/>
    <mergeCell ref="A28:I28"/>
    <mergeCell ref="A31:I3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:D14"/>
    </sheetView>
  </sheetViews>
  <sheetFormatPr baseColWidth="10" defaultRowHeight="15" x14ac:dyDescent="0.25"/>
  <cols>
    <col min="1" max="1" width="31.5703125" style="12" customWidth="1"/>
    <col min="2" max="7" width="13.7109375" style="12" customWidth="1"/>
    <col min="8" max="8" width="0" style="12" hidden="1" customWidth="1"/>
    <col min="9" max="9" width="7.28515625" style="12" customWidth="1"/>
    <col min="10" max="16384" width="11.42578125" style="12"/>
  </cols>
  <sheetData>
    <row r="1" spans="1:9" ht="33.75" customHeight="1" x14ac:dyDescent="0.25">
      <c r="A1" s="32">
        <f>+B14+'[7]Genera Atc y Atd'!$B$14+'[8]Genera Atc y Atd'!$B$14+'[9]Genera Atc y Atd'!$B$14+'[10]Genera Atc y Atd'!$B$14</f>
        <v>2848</v>
      </c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35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14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15" t="s">
        <v>11</v>
      </c>
      <c r="B14" s="16">
        <f>[11]cs!B14+'[11]13'!B14+[11]esmeraldas!B14+[11]cerrojuli!B14+[11]cesma!B14</f>
        <v>1811</v>
      </c>
      <c r="C14" s="4">
        <f>[11]cs!C14+'[11]13'!C14+[11]esmeraldas!C14+[11]cerrojuli!C14+[11]cesma!C14</f>
        <v>976</v>
      </c>
      <c r="D14" s="4">
        <f>[11]cs!D14+'[11]13'!D14+[11]esmeraldas!D14+[11]cerrojuli!D14+[11]cesma!D14</f>
        <v>835</v>
      </c>
      <c r="E14" s="4">
        <f>[11]cs!E14+'[11]13'!E14+[11]esmeraldas!E14+[11]cerrojuli!E14+[11]cesma!E14</f>
        <v>13189</v>
      </c>
      <c r="F14" s="4">
        <f>[11]cs!F14+'[11]13'!F14+[11]esmeraldas!F14+[11]cerrojuli!F14+[11]cesma!F14</f>
        <v>8362</v>
      </c>
      <c r="G14" s="4">
        <f>[11]cs!G14+'[11]13'!G14+[11]esmeraldas!G14+[11]cerrojuli!G14+[11]cesma!G14</f>
        <v>4827</v>
      </c>
    </row>
    <row r="15" spans="1:9" ht="16.5" x14ac:dyDescent="0.25">
      <c r="A15" s="17" t="s">
        <v>12</v>
      </c>
      <c r="B15" s="16">
        <f>[11]cs!B15+'[11]13'!B15+[11]esmeraldas!B15+[11]cerrojuli!B15+[11]cesma!B15</f>
        <v>28</v>
      </c>
      <c r="C15" s="4">
        <f>[11]cs!C15+'[11]13'!C15+[11]esmeraldas!C15+[11]cerrojuli!C15+[11]cesma!C15</f>
        <v>17</v>
      </c>
      <c r="D15" s="4">
        <f>[11]cs!D15+'[11]13'!D15+[11]esmeraldas!D15+[11]cerrojuli!D15+[11]cesma!D15</f>
        <v>11</v>
      </c>
      <c r="E15" s="4">
        <f>[11]cs!E15+'[11]13'!E15+[11]esmeraldas!E15+[11]cerrojuli!E15+[11]cesma!E15</f>
        <v>66</v>
      </c>
      <c r="F15" s="4">
        <f>[11]cs!F15+'[11]13'!F15+[11]esmeraldas!F15+[11]cerrojuli!F15+[11]cesma!F15</f>
        <v>40</v>
      </c>
      <c r="G15" s="4">
        <f>[11]cs!G15+'[11]13'!G15+[11]esmeraldas!G15+[11]cerrojuli!G15+[11]cesma!G15</f>
        <v>26</v>
      </c>
    </row>
    <row r="16" spans="1:9" ht="16.5" x14ac:dyDescent="0.25">
      <c r="A16" s="17" t="s">
        <v>13</v>
      </c>
      <c r="B16" s="16">
        <f>[11]cs!B16+'[11]13'!B16+[11]esmeraldas!B16+[11]cerrojuli!B16+[11]cesma!B16</f>
        <v>46</v>
      </c>
      <c r="C16" s="4">
        <f>[11]cs!C16+'[11]13'!C16+[11]esmeraldas!C16+[11]cerrojuli!C16+[11]cesma!C16</f>
        <v>26</v>
      </c>
      <c r="D16" s="4">
        <f>[11]cs!D16+'[11]13'!D16+[11]esmeraldas!D16+[11]cerrojuli!D16+[11]cesma!D16</f>
        <v>20</v>
      </c>
      <c r="E16" s="4">
        <f>[11]cs!E16+'[11]13'!E16+[11]esmeraldas!E16+[11]cerrojuli!E16+[11]cesma!E16</f>
        <v>674</v>
      </c>
      <c r="F16" s="4">
        <f>[11]cs!F16+'[11]13'!F16+[11]esmeraldas!F16+[11]cerrojuli!F16+[11]cesma!F16</f>
        <v>391</v>
      </c>
      <c r="G16" s="4">
        <f>[11]cs!G16+'[11]13'!G16+[11]esmeraldas!G16+[11]cerrojuli!G16+[11]cesma!G16</f>
        <v>283</v>
      </c>
    </row>
    <row r="17" spans="1:7" ht="16.5" x14ac:dyDescent="0.25">
      <c r="A17" s="17" t="s">
        <v>14</v>
      </c>
      <c r="B17" s="16">
        <f>[11]cs!B17+'[11]13'!B17+[11]esmeraldas!B17+[11]cerrojuli!B17+[11]cesma!B17</f>
        <v>213</v>
      </c>
      <c r="C17" s="4">
        <f>[11]cs!C17+'[11]13'!C17+[11]esmeraldas!C17+[11]cerrojuli!C17+[11]cesma!C17</f>
        <v>109</v>
      </c>
      <c r="D17" s="4">
        <f>[11]cs!D17+'[11]13'!D17+[11]esmeraldas!D17+[11]cerrojuli!D17+[11]cesma!D17</f>
        <v>104</v>
      </c>
      <c r="E17" s="4">
        <f>[11]cs!E17+'[11]13'!E17+[11]esmeraldas!E17+[11]cerrojuli!E17+[11]cesma!E17</f>
        <v>1398</v>
      </c>
      <c r="F17" s="4">
        <f>[11]cs!F17+'[11]13'!F17+[11]esmeraldas!F17+[11]cerrojuli!F17+[11]cesma!F17</f>
        <v>722</v>
      </c>
      <c r="G17" s="4">
        <f>[11]cs!G17+'[11]13'!G17+[11]esmeraldas!G17+[11]cerrojuli!G17+[11]cesma!G17</f>
        <v>676</v>
      </c>
    </row>
    <row r="18" spans="1:7" ht="16.5" x14ac:dyDescent="0.25">
      <c r="A18" s="17" t="s">
        <v>15</v>
      </c>
      <c r="B18" s="16">
        <f>[11]cs!B18+'[11]13'!B18+[11]esmeraldas!B18+[11]cerrojuli!B18+[11]cesma!B18</f>
        <v>401</v>
      </c>
      <c r="C18" s="4">
        <f>[11]cs!C18+'[11]13'!C18+[11]esmeraldas!C18+[11]cerrojuli!C18+[11]cesma!C18</f>
        <v>191</v>
      </c>
      <c r="D18" s="4">
        <f>[11]cs!D18+'[11]13'!D18+[11]esmeraldas!D18+[11]cerrojuli!D18+[11]cesma!D18</f>
        <v>210</v>
      </c>
      <c r="E18" s="4">
        <f>[11]cs!E18+'[11]13'!E18+[11]esmeraldas!E18+[11]cerrojuli!E18+[11]cesma!E18</f>
        <v>1727</v>
      </c>
      <c r="F18" s="4">
        <f>[11]cs!F18+'[11]13'!F18+[11]esmeraldas!F18+[11]cerrojuli!F18+[11]cesma!F18</f>
        <v>881</v>
      </c>
      <c r="G18" s="4">
        <f>[11]cs!G18+'[11]13'!G18+[11]esmeraldas!G18+[11]cerrojuli!G18+[11]cesma!G18</f>
        <v>846</v>
      </c>
    </row>
    <row r="19" spans="1:7" ht="16.5" x14ac:dyDescent="0.25">
      <c r="A19" s="17" t="s">
        <v>16</v>
      </c>
      <c r="B19" s="16">
        <f>[11]cs!B19+'[11]13'!B19+[11]esmeraldas!B19+[11]cerrojuli!B19+[11]cesma!B19</f>
        <v>211</v>
      </c>
      <c r="C19" s="4">
        <f>[11]cs!C19+'[11]13'!C19+[11]esmeraldas!C19+[11]cerrojuli!C19+[11]cesma!C19</f>
        <v>116</v>
      </c>
      <c r="D19" s="4">
        <f>[11]cs!D19+'[11]13'!D19+[11]esmeraldas!D19+[11]cerrojuli!D19+[11]cesma!D19</f>
        <v>95</v>
      </c>
      <c r="E19" s="4">
        <f>[11]cs!E19+'[11]13'!E19+[11]esmeraldas!E19+[11]cerrojuli!E19+[11]cesma!E19</f>
        <v>1134</v>
      </c>
      <c r="F19" s="4">
        <f>[11]cs!F19+'[11]13'!F19+[11]esmeraldas!F19+[11]cerrojuli!F19+[11]cesma!F19</f>
        <v>611</v>
      </c>
      <c r="G19" s="4">
        <f>[11]cs!G19+'[11]13'!G19+[11]esmeraldas!G19+[11]cerrojuli!G19+[11]cesma!G19</f>
        <v>523</v>
      </c>
    </row>
    <row r="20" spans="1:7" ht="16.5" x14ac:dyDescent="0.25">
      <c r="A20" s="17" t="s">
        <v>17</v>
      </c>
      <c r="B20" s="16">
        <f>[11]cs!B20+'[11]13'!B20+[11]esmeraldas!B20+[11]cerrojuli!B20+[11]cesma!B20</f>
        <v>257</v>
      </c>
      <c r="C20" s="4">
        <f>[11]cs!C20+'[11]13'!C20+[11]esmeraldas!C20+[11]cerrojuli!C20+[11]cesma!C20</f>
        <v>150</v>
      </c>
      <c r="D20" s="4">
        <f>[11]cs!D20+'[11]13'!D20+[11]esmeraldas!D20+[11]cerrojuli!D20+[11]cesma!D20</f>
        <v>107</v>
      </c>
      <c r="E20" s="4">
        <f>[11]cs!E20+'[11]13'!E20+[11]esmeraldas!E20+[11]cerrojuli!E20+[11]cesma!E20</f>
        <v>2593</v>
      </c>
      <c r="F20" s="4">
        <f>[11]cs!F20+'[11]13'!F20+[11]esmeraldas!F20+[11]cerrojuli!F20+[11]cesma!F20</f>
        <v>1974</v>
      </c>
      <c r="G20" s="4">
        <f>[11]cs!G20+'[11]13'!G20+[11]esmeraldas!G20+[11]cerrojuli!G20+[11]cesma!G20</f>
        <v>619</v>
      </c>
    </row>
    <row r="21" spans="1:7" ht="16.5" x14ac:dyDescent="0.25">
      <c r="A21" s="17" t="s">
        <v>18</v>
      </c>
      <c r="B21" s="16">
        <f>[11]cs!B21+'[11]13'!B21+[11]esmeraldas!B21+[11]cerrojuli!B21+[11]cesma!B21</f>
        <v>550</v>
      </c>
      <c r="C21" s="4">
        <f>[11]cs!C21+'[11]13'!C21+[11]esmeraldas!C21+[11]cerrojuli!C21+[11]cesma!C21</f>
        <v>309</v>
      </c>
      <c r="D21" s="4">
        <f>[11]cs!D21+'[11]13'!D21+[11]esmeraldas!D21+[11]cerrojuli!D21+[11]cesma!D21</f>
        <v>241</v>
      </c>
      <c r="E21" s="4">
        <f>[11]cs!E21+'[11]13'!E21+[11]esmeraldas!E21+[11]cerrojuli!E21+[11]cesma!E21</f>
        <v>4510</v>
      </c>
      <c r="F21" s="4">
        <f>[11]cs!F21+'[11]13'!F21+[11]esmeraldas!F21+[11]cerrojuli!F21+[11]cesma!F21</f>
        <v>3114</v>
      </c>
      <c r="G21" s="4">
        <f>[11]cs!G21+'[11]13'!G21+[11]esmeraldas!G21+[11]cerrojuli!G21+[11]cesma!G21</f>
        <v>1396</v>
      </c>
    </row>
    <row r="22" spans="1:7" ht="16.5" x14ac:dyDescent="0.25">
      <c r="A22" s="17" t="s">
        <v>19</v>
      </c>
      <c r="B22" s="16">
        <f>[11]cs!B22+'[11]13'!B22+[11]esmeraldas!B22+[11]cerrojuli!B22+[11]cesma!B22</f>
        <v>105</v>
      </c>
      <c r="C22" s="4">
        <f>[11]cs!C22+'[11]13'!C22+[11]esmeraldas!C22+[11]cerrojuli!C22+[11]cesma!C22</f>
        <v>58</v>
      </c>
      <c r="D22" s="4">
        <f>[11]cs!D22+'[11]13'!D22+[11]esmeraldas!D22+[11]cerrojuli!D22+[11]cesma!D22</f>
        <v>47</v>
      </c>
      <c r="E22" s="4">
        <f>[11]cs!E22+'[11]13'!E22+[11]esmeraldas!E22+[11]cerrojuli!E22+[11]cesma!E22</f>
        <v>1087</v>
      </c>
      <c r="F22" s="4">
        <f>[11]cs!F22+'[11]13'!F22+[11]esmeraldas!F22+[11]cerrojuli!F22+[11]cesma!F22</f>
        <v>629</v>
      </c>
      <c r="G22" s="4">
        <f>[11]cs!G22+'[11]13'!G22+[11]esmeraldas!G22+[11]cerrojuli!G22+[11]cesma!G22</f>
        <v>458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:D14"/>
    </sheetView>
  </sheetViews>
  <sheetFormatPr baseColWidth="10" defaultRowHeight="15" x14ac:dyDescent="0.25"/>
  <cols>
    <col min="1" max="1" width="31.5703125" style="13" customWidth="1"/>
    <col min="2" max="7" width="13.7109375" style="13" customWidth="1"/>
    <col min="8" max="8" width="0" style="13" hidden="1" customWidth="1"/>
    <col min="9" max="9" width="7.28515625" style="13" customWidth="1"/>
    <col min="10" max="16384" width="11.42578125" style="13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36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32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2008</v>
      </c>
      <c r="C14" s="4">
        <v>1099</v>
      </c>
      <c r="D14" s="4">
        <v>909</v>
      </c>
      <c r="E14" s="4">
        <v>11551</v>
      </c>
      <c r="F14" s="4">
        <v>7267</v>
      </c>
      <c r="G14" s="4">
        <v>4284</v>
      </c>
    </row>
    <row r="15" spans="1:9" ht="16.5" x14ac:dyDescent="0.25">
      <c r="A15" s="5" t="s">
        <v>12</v>
      </c>
      <c r="B15" s="5">
        <v>26</v>
      </c>
      <c r="C15" s="5">
        <v>10</v>
      </c>
      <c r="D15" s="5">
        <v>16</v>
      </c>
      <c r="E15" s="5">
        <v>76</v>
      </c>
      <c r="F15" s="5">
        <v>43</v>
      </c>
      <c r="G15" s="5">
        <v>33</v>
      </c>
    </row>
    <row r="16" spans="1:9" ht="16.5" x14ac:dyDescent="0.25">
      <c r="A16" s="5" t="s">
        <v>13</v>
      </c>
      <c r="B16" s="5">
        <v>36</v>
      </c>
      <c r="C16" s="5">
        <v>22</v>
      </c>
      <c r="D16" s="5">
        <v>14</v>
      </c>
      <c r="E16" s="5">
        <v>567</v>
      </c>
      <c r="F16" s="5">
        <v>297</v>
      </c>
      <c r="G16" s="5">
        <v>270</v>
      </c>
    </row>
    <row r="17" spans="1:7" ht="16.5" x14ac:dyDescent="0.25">
      <c r="A17" s="5" t="s">
        <v>14</v>
      </c>
      <c r="B17" s="5">
        <v>126</v>
      </c>
      <c r="C17" s="5">
        <v>62</v>
      </c>
      <c r="D17" s="5">
        <v>64</v>
      </c>
      <c r="E17" s="5">
        <v>1345</v>
      </c>
      <c r="F17" s="5">
        <v>663</v>
      </c>
      <c r="G17" s="5">
        <v>682</v>
      </c>
    </row>
    <row r="18" spans="1:7" ht="16.5" x14ac:dyDescent="0.25">
      <c r="A18" s="5" t="s">
        <v>15</v>
      </c>
      <c r="B18" s="5">
        <v>150</v>
      </c>
      <c r="C18" s="5">
        <v>77</v>
      </c>
      <c r="D18" s="5">
        <v>73</v>
      </c>
      <c r="E18" s="5">
        <v>650</v>
      </c>
      <c r="F18" s="5">
        <v>318</v>
      </c>
      <c r="G18" s="5">
        <v>332</v>
      </c>
    </row>
    <row r="19" spans="1:7" ht="16.5" x14ac:dyDescent="0.25">
      <c r="A19" s="5" t="s">
        <v>16</v>
      </c>
      <c r="B19" s="5">
        <v>118</v>
      </c>
      <c r="C19" s="5">
        <v>55</v>
      </c>
      <c r="D19" s="5">
        <v>63</v>
      </c>
      <c r="E19" s="5">
        <v>692</v>
      </c>
      <c r="F19" s="5">
        <v>433</v>
      </c>
      <c r="G19" s="5">
        <v>259</v>
      </c>
    </row>
    <row r="20" spans="1:7" ht="16.5" x14ac:dyDescent="0.25">
      <c r="A20" s="5" t="s">
        <v>17</v>
      </c>
      <c r="B20" s="5">
        <v>390</v>
      </c>
      <c r="C20" s="5">
        <v>219</v>
      </c>
      <c r="D20" s="5">
        <v>171</v>
      </c>
      <c r="E20" s="5">
        <v>2456</v>
      </c>
      <c r="F20" s="5">
        <v>1774</v>
      </c>
      <c r="G20" s="5">
        <v>682</v>
      </c>
    </row>
    <row r="21" spans="1:7" ht="16.5" x14ac:dyDescent="0.25">
      <c r="A21" s="5" t="s">
        <v>18</v>
      </c>
      <c r="B21" s="5">
        <v>917</v>
      </c>
      <c r="C21" s="5">
        <v>538</v>
      </c>
      <c r="D21" s="5">
        <v>379</v>
      </c>
      <c r="E21" s="5">
        <v>4506</v>
      </c>
      <c r="F21" s="5">
        <v>3057</v>
      </c>
      <c r="G21" s="5">
        <v>1449</v>
      </c>
    </row>
    <row r="22" spans="1:7" ht="16.5" x14ac:dyDescent="0.25">
      <c r="A22" s="5" t="s">
        <v>19</v>
      </c>
      <c r="B22" s="5">
        <v>245</v>
      </c>
      <c r="C22" s="5">
        <v>116</v>
      </c>
      <c r="D22" s="5">
        <v>129</v>
      </c>
      <c r="E22" s="5">
        <v>1259</v>
      </c>
      <c r="F22" s="5">
        <v>682</v>
      </c>
      <c r="G22" s="5">
        <v>577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:D14"/>
    </sheetView>
  </sheetViews>
  <sheetFormatPr baseColWidth="10" defaultRowHeight="15" x14ac:dyDescent="0.25"/>
  <cols>
    <col min="1" max="1" width="31.5703125" style="18" customWidth="1"/>
    <col min="2" max="7" width="13.7109375" style="18" customWidth="1"/>
    <col min="8" max="8" width="0" style="18" hidden="1" customWidth="1"/>
    <col min="9" max="9" width="7.28515625" style="18" customWidth="1"/>
    <col min="10" max="16384" width="11.42578125" style="18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37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32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v>2690</v>
      </c>
      <c r="C14" s="4">
        <v>1452</v>
      </c>
      <c r="D14" s="4">
        <v>1238</v>
      </c>
      <c r="E14" s="4">
        <v>12983</v>
      </c>
      <c r="F14" s="4">
        <v>7911</v>
      </c>
      <c r="G14" s="4">
        <v>5072</v>
      </c>
    </row>
    <row r="15" spans="1:9" ht="16.5" x14ac:dyDescent="0.25">
      <c r="A15" s="5" t="s">
        <v>12</v>
      </c>
      <c r="B15" s="5">
        <v>41</v>
      </c>
      <c r="C15" s="5">
        <v>18</v>
      </c>
      <c r="D15" s="5">
        <v>23</v>
      </c>
      <c r="E15" s="5">
        <v>80</v>
      </c>
      <c r="F15" s="5">
        <v>37</v>
      </c>
      <c r="G15" s="5">
        <v>43</v>
      </c>
    </row>
    <row r="16" spans="1:9" ht="16.5" x14ac:dyDescent="0.25">
      <c r="A16" s="5" t="s">
        <v>13</v>
      </c>
      <c r="B16" s="5">
        <v>53</v>
      </c>
      <c r="C16" s="5">
        <v>23</v>
      </c>
      <c r="D16" s="5">
        <v>30</v>
      </c>
      <c r="E16" s="5">
        <v>530</v>
      </c>
      <c r="F16" s="5">
        <v>287</v>
      </c>
      <c r="G16" s="5">
        <v>243</v>
      </c>
    </row>
    <row r="17" spans="1:7" ht="16.5" x14ac:dyDescent="0.25">
      <c r="A17" s="5" t="s">
        <v>14</v>
      </c>
      <c r="B17" s="5">
        <v>159</v>
      </c>
      <c r="C17" s="5">
        <v>76</v>
      </c>
      <c r="D17" s="5">
        <v>83</v>
      </c>
      <c r="E17" s="5">
        <v>1178</v>
      </c>
      <c r="F17" s="5">
        <v>584</v>
      </c>
      <c r="G17" s="5">
        <v>594</v>
      </c>
    </row>
    <row r="18" spans="1:7" ht="16.5" x14ac:dyDescent="0.25">
      <c r="A18" s="5" t="s">
        <v>15</v>
      </c>
      <c r="B18" s="5">
        <v>169</v>
      </c>
      <c r="C18" s="5">
        <v>82</v>
      </c>
      <c r="D18" s="5">
        <v>87</v>
      </c>
      <c r="E18" s="5">
        <v>648</v>
      </c>
      <c r="F18" s="5">
        <v>314</v>
      </c>
      <c r="G18" s="5">
        <v>334</v>
      </c>
    </row>
    <row r="19" spans="1:7" ht="16.5" x14ac:dyDescent="0.25">
      <c r="A19" s="5" t="s">
        <v>16</v>
      </c>
      <c r="B19" s="5">
        <v>122</v>
      </c>
      <c r="C19" s="5">
        <v>62</v>
      </c>
      <c r="D19" s="5">
        <v>60</v>
      </c>
      <c r="E19" s="5">
        <v>539</v>
      </c>
      <c r="F19" s="5">
        <v>328</v>
      </c>
      <c r="G19" s="5">
        <v>211</v>
      </c>
    </row>
    <row r="20" spans="1:7" ht="16.5" x14ac:dyDescent="0.25">
      <c r="A20" s="5" t="s">
        <v>17</v>
      </c>
      <c r="B20" s="5">
        <v>545</v>
      </c>
      <c r="C20" s="5">
        <v>326</v>
      </c>
      <c r="D20" s="5">
        <v>219</v>
      </c>
      <c r="E20" s="5">
        <v>3810</v>
      </c>
      <c r="F20" s="5">
        <v>2456</v>
      </c>
      <c r="G20" s="5">
        <v>1354</v>
      </c>
    </row>
    <row r="21" spans="1:7" ht="16.5" x14ac:dyDescent="0.25">
      <c r="A21" s="5" t="s">
        <v>18</v>
      </c>
      <c r="B21" s="5">
        <v>1311</v>
      </c>
      <c r="C21" s="5">
        <v>717</v>
      </c>
      <c r="D21" s="5">
        <v>594</v>
      </c>
      <c r="E21" s="5">
        <v>4957</v>
      </c>
      <c r="F21" s="5">
        <v>3195</v>
      </c>
      <c r="G21" s="5">
        <v>1762</v>
      </c>
    </row>
    <row r="22" spans="1:7" ht="16.5" x14ac:dyDescent="0.25">
      <c r="A22" s="5" t="s">
        <v>19</v>
      </c>
      <c r="B22" s="5">
        <v>290</v>
      </c>
      <c r="C22" s="5">
        <v>148</v>
      </c>
      <c r="D22" s="5">
        <v>142</v>
      </c>
      <c r="E22" s="5">
        <v>1241</v>
      </c>
      <c r="F22" s="5">
        <v>710</v>
      </c>
      <c r="G22" s="5">
        <v>531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20" sqref="J20"/>
    </sheetView>
  </sheetViews>
  <sheetFormatPr baseColWidth="10" defaultRowHeight="15" x14ac:dyDescent="0.2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38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32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JULIO!B14+AGOSTO!B14+SETIEMBRE!B14</f>
        <v>6509</v>
      </c>
      <c r="C14" s="4">
        <f>JULIO!C14+AGOSTO!C14+SETIEMBRE!C14</f>
        <v>3527</v>
      </c>
      <c r="D14" s="4">
        <f>JULIO!D14+AGOSTO!D14+SETIEMBRE!D14</f>
        <v>2982</v>
      </c>
      <c r="E14" s="4">
        <f>JULIO!E14+AGOSTO!E14+SETIEMBRE!E14</f>
        <v>37723</v>
      </c>
      <c r="F14" s="4">
        <f>JULIO!F14+AGOSTO!F14+SETIEMBRE!F14</f>
        <v>23540</v>
      </c>
      <c r="G14" s="4">
        <f>JULIO!G14+AGOSTO!G14+SETIEMBRE!G14</f>
        <v>14183</v>
      </c>
    </row>
    <row r="15" spans="1:9" ht="16.5" x14ac:dyDescent="0.25">
      <c r="A15" s="5" t="s">
        <v>12</v>
      </c>
      <c r="B15" s="4">
        <f>JULIO!B15+AGOSTO!B15+SETIEMBRE!B15</f>
        <v>95</v>
      </c>
      <c r="C15" s="4">
        <f>JULIO!C15+AGOSTO!C15+SETIEMBRE!C15</f>
        <v>45</v>
      </c>
      <c r="D15" s="4">
        <f>JULIO!D15+AGOSTO!D15+SETIEMBRE!D15</f>
        <v>50</v>
      </c>
      <c r="E15" s="4">
        <f>JULIO!E15+AGOSTO!E15+SETIEMBRE!E15</f>
        <v>222</v>
      </c>
      <c r="F15" s="4">
        <f>JULIO!F15+AGOSTO!F15+SETIEMBRE!F15</f>
        <v>120</v>
      </c>
      <c r="G15" s="4">
        <f>JULIO!G15+AGOSTO!G15+SETIEMBRE!G15</f>
        <v>102</v>
      </c>
    </row>
    <row r="16" spans="1:9" ht="16.5" x14ac:dyDescent="0.25">
      <c r="A16" s="5" t="s">
        <v>13</v>
      </c>
      <c r="B16" s="4">
        <f>JULIO!B16+AGOSTO!B16+SETIEMBRE!B16</f>
        <v>135</v>
      </c>
      <c r="C16" s="4">
        <f>JULIO!C16+AGOSTO!C16+SETIEMBRE!C16</f>
        <v>71</v>
      </c>
      <c r="D16" s="4">
        <f>JULIO!D16+AGOSTO!D16+SETIEMBRE!D16</f>
        <v>64</v>
      </c>
      <c r="E16" s="4">
        <f>JULIO!E16+AGOSTO!E16+SETIEMBRE!E16</f>
        <v>1771</v>
      </c>
      <c r="F16" s="4">
        <f>JULIO!F16+AGOSTO!F16+SETIEMBRE!F16</f>
        <v>975</v>
      </c>
      <c r="G16" s="4">
        <f>JULIO!G16+AGOSTO!G16+SETIEMBRE!G16</f>
        <v>796</v>
      </c>
    </row>
    <row r="17" spans="1:7" ht="16.5" x14ac:dyDescent="0.25">
      <c r="A17" s="5" t="s">
        <v>14</v>
      </c>
      <c r="B17" s="4">
        <f>JULIO!B17+AGOSTO!B17+SETIEMBRE!B17</f>
        <v>498</v>
      </c>
      <c r="C17" s="4">
        <f>JULIO!C17+AGOSTO!C17+SETIEMBRE!C17</f>
        <v>247</v>
      </c>
      <c r="D17" s="4">
        <f>JULIO!D17+AGOSTO!D17+SETIEMBRE!D17</f>
        <v>251</v>
      </c>
      <c r="E17" s="4">
        <f>JULIO!E17+AGOSTO!E17+SETIEMBRE!E17</f>
        <v>3921</v>
      </c>
      <c r="F17" s="4">
        <f>JULIO!F17+AGOSTO!F17+SETIEMBRE!F17</f>
        <v>1969</v>
      </c>
      <c r="G17" s="4">
        <f>JULIO!G17+AGOSTO!G17+SETIEMBRE!G17</f>
        <v>1952</v>
      </c>
    </row>
    <row r="18" spans="1:7" ht="16.5" x14ac:dyDescent="0.25">
      <c r="A18" s="5" t="s">
        <v>15</v>
      </c>
      <c r="B18" s="4">
        <f>JULIO!B18+AGOSTO!B18+SETIEMBRE!B18</f>
        <v>720</v>
      </c>
      <c r="C18" s="4">
        <f>JULIO!C18+AGOSTO!C18+SETIEMBRE!C18</f>
        <v>350</v>
      </c>
      <c r="D18" s="4">
        <f>JULIO!D18+AGOSTO!D18+SETIEMBRE!D18</f>
        <v>370</v>
      </c>
      <c r="E18" s="4">
        <f>JULIO!E18+AGOSTO!E18+SETIEMBRE!E18</f>
        <v>3025</v>
      </c>
      <c r="F18" s="4">
        <f>JULIO!F18+AGOSTO!F18+SETIEMBRE!F18</f>
        <v>1513</v>
      </c>
      <c r="G18" s="4">
        <f>JULIO!G18+AGOSTO!G18+SETIEMBRE!G18</f>
        <v>1512</v>
      </c>
    </row>
    <row r="19" spans="1:7" ht="16.5" x14ac:dyDescent="0.25">
      <c r="A19" s="5" t="s">
        <v>16</v>
      </c>
      <c r="B19" s="4">
        <f>JULIO!B19+AGOSTO!B19+SETIEMBRE!B19</f>
        <v>451</v>
      </c>
      <c r="C19" s="4">
        <f>JULIO!C19+AGOSTO!C19+SETIEMBRE!C19</f>
        <v>233</v>
      </c>
      <c r="D19" s="4">
        <f>JULIO!D19+AGOSTO!D19+SETIEMBRE!D19</f>
        <v>218</v>
      </c>
      <c r="E19" s="4">
        <f>JULIO!E19+AGOSTO!E19+SETIEMBRE!E19</f>
        <v>2365</v>
      </c>
      <c r="F19" s="4">
        <f>JULIO!F19+AGOSTO!F19+SETIEMBRE!F19</f>
        <v>1372</v>
      </c>
      <c r="G19" s="4">
        <f>JULIO!G19+AGOSTO!G19+SETIEMBRE!G19</f>
        <v>993</v>
      </c>
    </row>
    <row r="20" spans="1:7" ht="16.5" x14ac:dyDescent="0.25">
      <c r="A20" s="5" t="s">
        <v>17</v>
      </c>
      <c r="B20" s="4">
        <f>JULIO!B20+AGOSTO!B20+SETIEMBRE!B20</f>
        <v>1192</v>
      </c>
      <c r="C20" s="4">
        <f>JULIO!C20+AGOSTO!C20+SETIEMBRE!C20</f>
        <v>695</v>
      </c>
      <c r="D20" s="4">
        <f>JULIO!D20+AGOSTO!D20+SETIEMBRE!D20</f>
        <v>497</v>
      </c>
      <c r="E20" s="4">
        <f>JULIO!E20+AGOSTO!E20+SETIEMBRE!E20</f>
        <v>8859</v>
      </c>
      <c r="F20" s="4">
        <f>JULIO!F20+AGOSTO!F20+SETIEMBRE!F20</f>
        <v>6204</v>
      </c>
      <c r="G20" s="4">
        <f>JULIO!G20+AGOSTO!G20+SETIEMBRE!G20</f>
        <v>2655</v>
      </c>
    </row>
    <row r="21" spans="1:7" ht="16.5" x14ac:dyDescent="0.25">
      <c r="A21" s="5" t="s">
        <v>18</v>
      </c>
      <c r="B21" s="4">
        <f>JULIO!B21+AGOSTO!B21+SETIEMBRE!B21</f>
        <v>2778</v>
      </c>
      <c r="C21" s="4">
        <f>JULIO!C21+AGOSTO!C21+SETIEMBRE!C21</f>
        <v>1564</v>
      </c>
      <c r="D21" s="4">
        <f>JULIO!D21+AGOSTO!D21+SETIEMBRE!D21</f>
        <v>1214</v>
      </c>
      <c r="E21" s="4">
        <f>JULIO!E21+AGOSTO!E21+SETIEMBRE!E21</f>
        <v>13973</v>
      </c>
      <c r="F21" s="4">
        <f>JULIO!F21+AGOSTO!F21+SETIEMBRE!F21</f>
        <v>9366</v>
      </c>
      <c r="G21" s="4">
        <f>JULIO!G21+AGOSTO!G21+SETIEMBRE!G21</f>
        <v>4607</v>
      </c>
    </row>
    <row r="22" spans="1:7" ht="16.5" x14ac:dyDescent="0.25">
      <c r="A22" s="5" t="s">
        <v>19</v>
      </c>
      <c r="B22" s="4">
        <f>JULIO!B22+AGOSTO!B22+SETIEMBRE!B22</f>
        <v>640</v>
      </c>
      <c r="C22" s="4">
        <f>JULIO!C22+AGOSTO!C22+SETIEMBRE!C22</f>
        <v>322</v>
      </c>
      <c r="D22" s="4">
        <f>JULIO!D22+AGOSTO!D22+SETIEMBRE!D22</f>
        <v>318</v>
      </c>
      <c r="E22" s="4">
        <f>JULIO!E22+AGOSTO!E22+SETIEMBRE!E22</f>
        <v>3587</v>
      </c>
      <c r="F22" s="4">
        <f>JULIO!F22+AGOSTO!F22+SETIEMBRE!F22</f>
        <v>2021</v>
      </c>
      <c r="G22" s="4">
        <f>JULIO!G22+AGOSTO!G22+SETIEMBRE!G22</f>
        <v>1566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:D14"/>
    </sheetView>
  </sheetViews>
  <sheetFormatPr baseColWidth="10" defaultRowHeight="15" x14ac:dyDescent="0.25"/>
  <cols>
    <col min="1" max="1" width="31.5703125" style="20" customWidth="1"/>
    <col min="2" max="7" width="13.7109375" style="20" customWidth="1"/>
    <col min="8" max="8" width="0" style="20" hidden="1" customWidth="1"/>
    <col min="9" max="9" width="7.28515625" style="20" customWidth="1"/>
    <col min="10" max="16384" width="11.42578125" style="20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39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40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+[12]cs!B14+'[12]13deenero'!B14+[12]esmeraldas!B14+[12]cerrojuli!B14+'[12]cesm a'!B14</f>
        <v>1926</v>
      </c>
      <c r="C14" s="4">
        <f>+[12]cs!C14+'[12]13deenero'!C14+[12]esmeraldas!C14+[12]cerrojuli!C14+'[12]cesm a'!C14</f>
        <v>1095</v>
      </c>
      <c r="D14" s="4">
        <f>+[12]cs!D14+'[12]13deenero'!D14+[12]esmeraldas!D14+[12]cerrojuli!D14+'[12]cesm a'!D14</f>
        <v>831</v>
      </c>
      <c r="E14" s="4">
        <f>+[12]cs!E14+'[12]13deenero'!E14+[12]esmeraldas!E14+[12]cerrojuli!E14+'[12]cesm a'!E14</f>
        <v>11951</v>
      </c>
      <c r="F14" s="4">
        <f>+[12]cs!F14+'[12]13deenero'!F14+[12]esmeraldas!F14+[12]cerrojuli!F14+'[12]cesm a'!F14</f>
        <v>7474</v>
      </c>
      <c r="G14" s="4">
        <f>+[12]cs!G14+'[12]13deenero'!G14+[12]esmeraldas!G14+[12]cerrojuli!G14+'[12]cesm a'!G14</f>
        <v>4477</v>
      </c>
    </row>
    <row r="15" spans="1:9" ht="16.5" x14ac:dyDescent="0.25">
      <c r="A15" s="5" t="s">
        <v>12</v>
      </c>
      <c r="B15" s="4">
        <f>+[12]cs!B15+'[12]13deenero'!B15+[12]esmeraldas!B15+[12]cerrojuli!B15+'[12]cesm a'!B15</f>
        <v>35</v>
      </c>
      <c r="C15" s="4">
        <f>+[12]cs!C15+'[12]13deenero'!C15+[12]esmeraldas!C15+[12]cerrojuli!C15+'[12]cesm a'!C15</f>
        <v>21</v>
      </c>
      <c r="D15" s="4">
        <f>+[12]cs!D15+'[12]13deenero'!D15+[12]esmeraldas!D15+[12]cerrojuli!D15+'[12]cesm a'!D15</f>
        <v>14</v>
      </c>
      <c r="E15" s="4">
        <f>+[12]cs!E15+'[12]13deenero'!E15+[12]esmeraldas!E15+[12]cerrojuli!E15+'[12]cesm a'!E15</f>
        <v>81</v>
      </c>
      <c r="F15" s="4">
        <f>+[12]cs!F15+'[12]13deenero'!F15+[12]esmeraldas!F15+[12]cerrojuli!F15+'[12]cesm a'!F15</f>
        <v>49</v>
      </c>
      <c r="G15" s="4">
        <f>+[12]cs!G15+'[12]13deenero'!G15+[12]esmeraldas!G15+[12]cerrojuli!G15+'[12]cesm a'!G15</f>
        <v>32</v>
      </c>
    </row>
    <row r="16" spans="1:9" ht="16.5" x14ac:dyDescent="0.25">
      <c r="A16" s="5" t="s">
        <v>13</v>
      </c>
      <c r="B16" s="4">
        <f>+[12]cs!B16+'[12]13deenero'!B16+[12]esmeraldas!B16+[12]cerrojuli!B16+'[12]cesm a'!B16</f>
        <v>48</v>
      </c>
      <c r="C16" s="4">
        <f>+[12]cs!C16+'[12]13deenero'!C16+[12]esmeraldas!C16+[12]cerrojuli!C16+'[12]cesm a'!C16</f>
        <v>27</v>
      </c>
      <c r="D16" s="4">
        <f>+[12]cs!D16+'[12]13deenero'!D16+[12]esmeraldas!D16+[12]cerrojuli!D16+'[12]cesm a'!D16</f>
        <v>21</v>
      </c>
      <c r="E16" s="4">
        <f>+[12]cs!E16+'[12]13deenero'!E16+[12]esmeraldas!E16+[12]cerrojuli!E16+'[12]cesm a'!E16</f>
        <v>565</v>
      </c>
      <c r="F16" s="4">
        <f>+[12]cs!F16+'[12]13deenero'!F16+[12]esmeraldas!F16+[12]cerrojuli!F16+'[12]cesm a'!F16</f>
        <v>286</v>
      </c>
      <c r="G16" s="4">
        <f>+[12]cs!G16+'[12]13deenero'!G16+[12]esmeraldas!G16+[12]cerrojuli!G16+'[12]cesm a'!G16</f>
        <v>279</v>
      </c>
    </row>
    <row r="17" spans="1:7" ht="16.5" x14ac:dyDescent="0.25">
      <c r="A17" s="5" t="s">
        <v>14</v>
      </c>
      <c r="B17" s="4">
        <f>+[12]cs!B17+'[12]13deenero'!B17+[12]esmeraldas!B17+[12]cerrojuli!B17+'[12]cesm a'!B17</f>
        <v>95</v>
      </c>
      <c r="C17" s="4">
        <f>+[12]cs!C17+'[12]13deenero'!C17+[12]esmeraldas!C17+[12]cerrojuli!C17+'[12]cesm a'!C17</f>
        <v>60</v>
      </c>
      <c r="D17" s="4">
        <f>+[12]cs!D17+'[12]13deenero'!D17+[12]esmeraldas!D17+[12]cerrojuli!D17+'[12]cesm a'!D17</f>
        <v>35</v>
      </c>
      <c r="E17" s="4">
        <f>+[12]cs!E17+'[12]13deenero'!E17+[12]esmeraldas!E17+[12]cerrojuli!E17+'[12]cesm a'!E17</f>
        <v>1620</v>
      </c>
      <c r="F17" s="4">
        <f>+[12]cs!F17+'[12]13deenero'!F17+[12]esmeraldas!F17+[12]cerrojuli!F17+'[12]cesm a'!F17</f>
        <v>804</v>
      </c>
      <c r="G17" s="4">
        <f>+[12]cs!G17+'[12]13deenero'!G17+[12]esmeraldas!G17+[12]cerrojuli!G17+'[12]cesm a'!G17</f>
        <v>816</v>
      </c>
    </row>
    <row r="18" spans="1:7" ht="16.5" x14ac:dyDescent="0.25">
      <c r="A18" s="5" t="s">
        <v>15</v>
      </c>
      <c r="B18" s="4">
        <f>+[12]cs!B18+'[12]13deenero'!B18+[12]esmeraldas!B18+[12]cerrojuli!B18+'[12]cesm a'!B18</f>
        <v>75</v>
      </c>
      <c r="C18" s="4">
        <f>+[12]cs!C18+'[12]13deenero'!C18+[12]esmeraldas!C18+[12]cerrojuli!C18+'[12]cesm a'!C18</f>
        <v>34</v>
      </c>
      <c r="D18" s="4">
        <f>+[12]cs!D18+'[12]13deenero'!D18+[12]esmeraldas!D18+[12]cerrojuli!D18+'[12]cesm a'!D18</f>
        <v>41</v>
      </c>
      <c r="E18" s="4">
        <f>+[12]cs!E18+'[12]13deenero'!E18+[12]esmeraldas!E18+[12]cerrojuli!E18+'[12]cesm a'!E18</f>
        <v>464</v>
      </c>
      <c r="F18" s="4">
        <f>+[12]cs!F18+'[12]13deenero'!F18+[12]esmeraldas!F18+[12]cerrojuli!F18+'[12]cesm a'!F18</f>
        <v>235</v>
      </c>
      <c r="G18" s="4">
        <f>+[12]cs!G18+'[12]13deenero'!G18+[12]esmeraldas!G18+[12]cerrojuli!G18+'[12]cesm a'!G18</f>
        <v>229</v>
      </c>
    </row>
    <row r="19" spans="1:7" ht="16.5" x14ac:dyDescent="0.25">
      <c r="A19" s="5" t="s">
        <v>16</v>
      </c>
      <c r="B19" s="4">
        <f>+[12]cs!B19+'[12]13deenero'!B19+[12]esmeraldas!B19+[12]cerrojuli!B19+'[12]cesm a'!B19</f>
        <v>99</v>
      </c>
      <c r="C19" s="4">
        <f>+[12]cs!C19+'[12]13deenero'!C19+[12]esmeraldas!C19+[12]cerrojuli!C19+'[12]cesm a'!C19</f>
        <v>49</v>
      </c>
      <c r="D19" s="4">
        <f>+[12]cs!D19+'[12]13deenero'!D19+[12]esmeraldas!D19+[12]cerrojuli!D19+'[12]cesm a'!D19</f>
        <v>50</v>
      </c>
      <c r="E19" s="4">
        <f>+[12]cs!E19+'[12]13deenero'!E19+[12]esmeraldas!E19+[12]cerrojuli!E19+'[12]cesm a'!E19</f>
        <v>842</v>
      </c>
      <c r="F19" s="4">
        <f>+[12]cs!F19+'[12]13deenero'!F19+[12]esmeraldas!F19+[12]cerrojuli!F19+'[12]cesm a'!F19</f>
        <v>495</v>
      </c>
      <c r="G19" s="4">
        <f>+[12]cs!G19+'[12]13deenero'!G19+[12]esmeraldas!G19+[12]cerrojuli!G19+'[12]cesm a'!G19</f>
        <v>347</v>
      </c>
    </row>
    <row r="20" spans="1:7" ht="16.5" x14ac:dyDescent="0.25">
      <c r="A20" s="5" t="s">
        <v>17</v>
      </c>
      <c r="B20" s="4">
        <f>+[12]cs!B20+'[12]13deenero'!B20+[12]esmeraldas!B20+[12]cerrojuli!B20+'[12]cesm a'!B20</f>
        <v>414</v>
      </c>
      <c r="C20" s="4">
        <f>+[12]cs!C20+'[12]13deenero'!C20+[12]esmeraldas!C20+[12]cerrojuli!C20+'[12]cesm a'!C20</f>
        <v>250</v>
      </c>
      <c r="D20" s="4">
        <f>+[12]cs!D20+'[12]13deenero'!D20+[12]esmeraldas!D20+[12]cerrojuli!D20+'[12]cesm a'!D20</f>
        <v>164</v>
      </c>
      <c r="E20" s="4">
        <f>+[12]cs!E20+'[12]13deenero'!E20+[12]esmeraldas!E20+[12]cerrojuli!E20+'[12]cesm a'!E20</f>
        <v>2642</v>
      </c>
      <c r="F20" s="4">
        <f>+[12]cs!F20+'[12]13deenero'!F20+[12]esmeraldas!F20+[12]cerrojuli!F20+'[12]cesm a'!F20</f>
        <v>1851</v>
      </c>
      <c r="G20" s="4">
        <f>+[12]cs!G20+'[12]13deenero'!G20+[12]esmeraldas!G20+[12]cerrojuli!G20+'[12]cesm a'!G20</f>
        <v>791</v>
      </c>
    </row>
    <row r="21" spans="1:7" ht="16.5" x14ac:dyDescent="0.25">
      <c r="A21" s="5" t="s">
        <v>18</v>
      </c>
      <c r="B21" s="4">
        <f>+[12]cs!B21+'[12]13deenero'!B21+[12]esmeraldas!B21+[12]cerrojuli!B21+'[12]cesm a'!B21</f>
        <v>920</v>
      </c>
      <c r="C21" s="4">
        <f>+[12]cs!C21+'[12]13deenero'!C21+[12]esmeraldas!C21+[12]cerrojuli!C21+'[12]cesm a'!C21</f>
        <v>536</v>
      </c>
      <c r="D21" s="4">
        <f>+[12]cs!D21+'[12]13deenero'!D21+[12]esmeraldas!D21+[12]cerrojuli!D21+'[12]cesm a'!D21</f>
        <v>384</v>
      </c>
      <c r="E21" s="4">
        <f>+[12]cs!E21+'[12]13deenero'!E21+[12]esmeraldas!E21+[12]cerrojuli!E21+'[12]cesm a'!E21</f>
        <v>4374</v>
      </c>
      <c r="F21" s="4">
        <f>+[12]cs!F21+'[12]13deenero'!F21+[12]esmeraldas!F21+[12]cerrojuli!F21+'[12]cesm a'!F21</f>
        <v>3007</v>
      </c>
      <c r="G21" s="4">
        <f>+[12]cs!G21+'[12]13deenero'!G21+[12]esmeraldas!G21+[12]cerrojuli!G21+'[12]cesm a'!G21</f>
        <v>1367</v>
      </c>
    </row>
    <row r="22" spans="1:7" ht="16.5" x14ac:dyDescent="0.25">
      <c r="A22" s="5" t="s">
        <v>19</v>
      </c>
      <c r="B22" s="4">
        <f>+[12]cs!B22+'[12]13deenero'!B22+[12]esmeraldas!B22+[12]cerrojuli!B22+'[12]cesm a'!B22</f>
        <v>240</v>
      </c>
      <c r="C22" s="4">
        <f>+[12]cs!C22+'[12]13deenero'!C22+[12]esmeraldas!C22+[12]cerrojuli!C22+'[12]cesm a'!C22</f>
        <v>118</v>
      </c>
      <c r="D22" s="4">
        <f>+[12]cs!D22+'[12]13deenero'!D22+[12]esmeraldas!D22+[12]cerrojuli!D22+'[12]cesm a'!D22</f>
        <v>122</v>
      </c>
      <c r="E22" s="4">
        <f>+[12]cs!E22+'[12]13deenero'!E22+[12]esmeraldas!E22+[12]cerrojuli!E22+'[12]cesm a'!E22</f>
        <v>1363</v>
      </c>
      <c r="F22" s="4">
        <f>+[12]cs!F22+'[12]13deenero'!F22+[12]esmeraldas!F22+[12]cerrojuli!F22+'[12]cesm a'!F22</f>
        <v>747</v>
      </c>
      <c r="G22" s="4">
        <f>+[12]cs!G22+'[12]13deenero'!G22+[12]esmeraldas!G22+[12]cerrojuli!G22+'[12]cesm a'!G22</f>
        <v>616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:D14"/>
    </sheetView>
  </sheetViews>
  <sheetFormatPr baseColWidth="10" defaultRowHeight="15" x14ac:dyDescent="0.25"/>
  <cols>
    <col min="1" max="1" width="31.5703125" style="21" customWidth="1"/>
    <col min="2" max="7" width="13.7109375" style="21" customWidth="1"/>
    <col min="8" max="8" width="0" style="21" hidden="1" customWidth="1"/>
    <col min="9" max="9" width="7.28515625" style="21" customWidth="1"/>
    <col min="10" max="16384" width="11.42578125" style="21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41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+[13]cs!B14+'[13]13deenero'!B14+[13]esmeraldas!B14+'[13]cerro juli'!B14+[13]cedsma!B14</f>
        <v>2326</v>
      </c>
      <c r="C14" s="4">
        <f>+[13]cs!C14+'[13]13deenero'!C14+[13]esmeraldas!C14+'[13]cerro juli'!C14+[13]cedsma!C14</f>
        <v>1105</v>
      </c>
      <c r="D14" s="4">
        <f>+[13]cs!D14+'[13]13deenero'!D14+[13]esmeraldas!D14+'[13]cerro juli'!D14+[13]cedsma!D14</f>
        <v>1221</v>
      </c>
      <c r="E14" s="4">
        <f>+[13]cs!E14+'[13]13deenero'!E14+[13]esmeraldas!E14+'[13]cerro juli'!E14+[13]cedsma!E14</f>
        <v>16229</v>
      </c>
      <c r="F14" s="4">
        <f>+[13]cs!F14+'[13]13deenero'!F14+[13]esmeraldas!F14+'[13]cerro juli'!F14+[13]cedsma!F14</f>
        <v>9413</v>
      </c>
      <c r="G14" s="4">
        <f>+[13]cs!G14+'[13]13deenero'!G14+[13]esmeraldas!G14+'[13]cerro juli'!G14+[13]cedsma!G14</f>
        <v>6816</v>
      </c>
    </row>
    <row r="15" spans="1:9" ht="16.5" x14ac:dyDescent="0.25">
      <c r="A15" s="5" t="s">
        <v>12</v>
      </c>
      <c r="B15" s="4">
        <f>+[13]cs!B15+'[13]13deenero'!B15+[13]esmeraldas!B15+'[13]cerro juli'!B15+[13]cedsma!B15</f>
        <v>35</v>
      </c>
      <c r="C15" s="4">
        <f>+[13]cs!C15+'[13]13deenero'!C15+[13]esmeraldas!C15+'[13]cerro juli'!C15+[13]cedsma!C15</f>
        <v>14</v>
      </c>
      <c r="D15" s="4">
        <f>+[13]cs!D15+'[13]13deenero'!D15+[13]esmeraldas!D15+'[13]cerro juli'!D15+[13]cedsma!D15</f>
        <v>21</v>
      </c>
      <c r="E15" s="4">
        <f>+[13]cs!E15+'[13]13deenero'!E15+[13]esmeraldas!E15+'[13]cerro juli'!E15+[13]cedsma!E15</f>
        <v>103</v>
      </c>
      <c r="F15" s="4">
        <f>+[13]cs!F15+'[13]13deenero'!F15+[13]esmeraldas!F15+'[13]cerro juli'!F15+[13]cedsma!F15</f>
        <v>38</v>
      </c>
      <c r="G15" s="4">
        <f>+[13]cs!G15+'[13]13deenero'!G15+[13]esmeraldas!G15+'[13]cerro juli'!G15+[13]cedsma!G15</f>
        <v>65</v>
      </c>
    </row>
    <row r="16" spans="1:9" ht="16.5" x14ac:dyDescent="0.25">
      <c r="A16" s="5" t="s">
        <v>13</v>
      </c>
      <c r="B16" s="4">
        <f>+[13]cs!B16+'[13]13deenero'!B16+[13]esmeraldas!B16+'[13]cerro juli'!B16+[13]cedsma!B16</f>
        <v>61</v>
      </c>
      <c r="C16" s="4">
        <f>+[13]cs!C16+'[13]13deenero'!C16+[13]esmeraldas!C16+'[13]cerro juli'!C16+[13]cedsma!C16</f>
        <v>31</v>
      </c>
      <c r="D16" s="4">
        <f>+[13]cs!D16+'[13]13deenero'!D16+[13]esmeraldas!D16+'[13]cerro juli'!D16+[13]cedsma!D16</f>
        <v>30</v>
      </c>
      <c r="E16" s="4">
        <f>+[13]cs!E16+'[13]13deenero'!E16+[13]esmeraldas!E16+'[13]cerro juli'!E16+[13]cedsma!E16</f>
        <v>667</v>
      </c>
      <c r="F16" s="4">
        <f>+[13]cs!F16+'[13]13deenero'!F16+[13]esmeraldas!F16+'[13]cerro juli'!F16+[13]cedsma!F16</f>
        <v>356</v>
      </c>
      <c r="G16" s="4">
        <f>+[13]cs!G16+'[13]13deenero'!G16+[13]esmeraldas!G16+'[13]cerro juli'!G16+[13]cedsma!G16</f>
        <v>311</v>
      </c>
    </row>
    <row r="17" spans="1:7" ht="16.5" x14ac:dyDescent="0.25">
      <c r="A17" s="5" t="s">
        <v>14</v>
      </c>
      <c r="B17" s="4">
        <f>+[13]cs!B17+'[13]13deenero'!B17+[13]esmeraldas!B17+'[13]cerro juli'!B17+[13]cedsma!B17</f>
        <v>130</v>
      </c>
      <c r="C17" s="4">
        <f>+[13]cs!C17+'[13]13deenero'!C17+[13]esmeraldas!C17+'[13]cerro juli'!C17+[13]cedsma!C17</f>
        <v>62</v>
      </c>
      <c r="D17" s="4">
        <f>+[13]cs!D17+'[13]13deenero'!D17+[13]esmeraldas!D17+'[13]cerro juli'!D17+[13]cedsma!D17</f>
        <v>68</v>
      </c>
      <c r="E17" s="4">
        <f>+[13]cs!E17+'[13]13deenero'!E17+[13]esmeraldas!E17+'[13]cerro juli'!E17+[13]cedsma!E17</f>
        <v>2224</v>
      </c>
      <c r="F17" s="4">
        <f>+[13]cs!F17+'[13]13deenero'!F17+[13]esmeraldas!F17+'[13]cerro juli'!F17+[13]cedsma!F17</f>
        <v>1092</v>
      </c>
      <c r="G17" s="4">
        <f>+[13]cs!G17+'[13]13deenero'!G17+[13]esmeraldas!G17+'[13]cerro juli'!G17+[13]cedsma!G17</f>
        <v>1132</v>
      </c>
    </row>
    <row r="18" spans="1:7" ht="16.5" x14ac:dyDescent="0.25">
      <c r="A18" s="5" t="s">
        <v>15</v>
      </c>
      <c r="B18" s="4">
        <f>+[13]cs!B18+'[13]13deenero'!B18+[13]esmeraldas!B18+'[13]cerro juli'!B18+[13]cedsma!B18</f>
        <v>50</v>
      </c>
      <c r="C18" s="4">
        <f>+[13]cs!C18+'[13]13deenero'!C18+[13]esmeraldas!C18+'[13]cerro juli'!C18+[13]cedsma!C18</f>
        <v>20</v>
      </c>
      <c r="D18" s="4">
        <f>+[13]cs!D18+'[13]13deenero'!D18+[13]esmeraldas!D18+'[13]cerro juli'!D18+[13]cedsma!D18</f>
        <v>30</v>
      </c>
      <c r="E18" s="4">
        <f>+[13]cs!E18+'[13]13deenero'!E18+[13]esmeraldas!E18+'[13]cerro juli'!E18+[13]cedsma!E18</f>
        <v>749</v>
      </c>
      <c r="F18" s="4">
        <f>+[13]cs!F18+'[13]13deenero'!F18+[13]esmeraldas!F18+'[13]cerro juli'!F18+[13]cedsma!F18</f>
        <v>387</v>
      </c>
      <c r="G18" s="4">
        <f>+[13]cs!G18+'[13]13deenero'!G18+[13]esmeraldas!G18+'[13]cerro juli'!G18+[13]cedsma!G18</f>
        <v>362</v>
      </c>
    </row>
    <row r="19" spans="1:7" ht="16.5" x14ac:dyDescent="0.25">
      <c r="A19" s="5" t="s">
        <v>16</v>
      </c>
      <c r="B19" s="4">
        <f>+[13]cs!B19+'[13]13deenero'!B19+[13]esmeraldas!B19+'[13]cerro juli'!B19+[13]cedsma!B19</f>
        <v>170</v>
      </c>
      <c r="C19" s="4">
        <f>+[13]cs!C19+'[13]13deenero'!C19+[13]esmeraldas!C19+'[13]cerro juli'!C19+[13]cedsma!C19</f>
        <v>87</v>
      </c>
      <c r="D19" s="4">
        <f>+[13]cs!D19+'[13]13deenero'!D19+[13]esmeraldas!D19+'[13]cerro juli'!D19+[13]cedsma!D19</f>
        <v>83</v>
      </c>
      <c r="E19" s="4">
        <f>+[13]cs!E19+'[13]13deenero'!E19+[13]esmeraldas!E19+'[13]cerro juli'!E19+[13]cedsma!E19</f>
        <v>936</v>
      </c>
      <c r="F19" s="4">
        <f>+[13]cs!F19+'[13]13deenero'!F19+[13]esmeraldas!F19+'[13]cerro juli'!F19+[13]cedsma!F19</f>
        <v>559</v>
      </c>
      <c r="G19" s="4">
        <f>+[13]cs!G19+'[13]13deenero'!G19+[13]esmeraldas!G19+'[13]cerro juli'!G19+[13]cedsma!G19</f>
        <v>377</v>
      </c>
    </row>
    <row r="20" spans="1:7" ht="16.5" x14ac:dyDescent="0.25">
      <c r="A20" s="5" t="s">
        <v>17</v>
      </c>
      <c r="B20" s="4">
        <f>+[13]cs!B20+'[13]13deenero'!B20+[13]esmeraldas!B20+'[13]cerro juli'!B20+[13]cedsma!B20</f>
        <v>534</v>
      </c>
      <c r="C20" s="4">
        <f>+[13]cs!C20+'[13]13deenero'!C20+[13]esmeraldas!C20+'[13]cerro juli'!C20+[13]cedsma!C20</f>
        <v>274</v>
      </c>
      <c r="D20" s="4">
        <f>+[13]cs!D20+'[13]13deenero'!D20+[13]esmeraldas!D20+'[13]cerro juli'!D20+[13]cedsma!D20</f>
        <v>260</v>
      </c>
      <c r="E20" s="4">
        <f>+[13]cs!E20+'[13]13deenero'!E20+[13]esmeraldas!E20+'[13]cerro juli'!E20+[13]cedsma!E20</f>
        <v>3280</v>
      </c>
      <c r="F20" s="4">
        <f>+[13]cs!F20+'[13]13deenero'!F20+[13]esmeraldas!F20+'[13]cerro juli'!F20+[13]cedsma!F20</f>
        <v>2151</v>
      </c>
      <c r="G20" s="4">
        <f>+[13]cs!G20+'[13]13deenero'!G20+[13]esmeraldas!G20+'[13]cerro juli'!G20+[13]cedsma!G20</f>
        <v>1129</v>
      </c>
    </row>
    <row r="21" spans="1:7" ht="16.5" x14ac:dyDescent="0.25">
      <c r="A21" s="5" t="s">
        <v>18</v>
      </c>
      <c r="B21" s="4">
        <f>+[13]cs!B21+'[13]13deenero'!B21+[13]esmeraldas!B21+'[13]cerro juli'!B21+[13]cedsma!B21</f>
        <v>1082</v>
      </c>
      <c r="C21" s="4">
        <f>+[13]cs!C21+'[13]13deenero'!C21+[13]esmeraldas!C21+'[13]cerro juli'!C21+[13]cedsma!C21</f>
        <v>503</v>
      </c>
      <c r="D21" s="4">
        <f>+[13]cs!D21+'[13]13deenero'!D21+[13]esmeraldas!D21+'[13]cerro juli'!D21+[13]cedsma!D21</f>
        <v>579</v>
      </c>
      <c r="E21" s="4">
        <f>+[13]cs!E21+'[13]13deenero'!E21+[13]esmeraldas!E21+'[13]cerro juli'!E21+[13]cedsma!E21</f>
        <v>6119</v>
      </c>
      <c r="F21" s="4">
        <f>+[13]cs!F21+'[13]13deenero'!F21+[13]esmeraldas!F21+'[13]cerro juli'!F21+[13]cedsma!F21</f>
        <v>3741</v>
      </c>
      <c r="G21" s="4">
        <f>+[13]cs!G21+'[13]13deenero'!G21+[13]esmeraldas!G21+'[13]cerro juli'!G21+[13]cedsma!G21</f>
        <v>2378</v>
      </c>
    </row>
    <row r="22" spans="1:7" ht="16.5" x14ac:dyDescent="0.25">
      <c r="A22" s="5" t="s">
        <v>19</v>
      </c>
      <c r="B22" s="4">
        <f>+[13]cs!B22+'[13]13deenero'!B22+[13]esmeraldas!B22+'[13]cerro juli'!B22+[13]cedsma!B22</f>
        <v>264</v>
      </c>
      <c r="C22" s="4">
        <f>+[13]cs!C22+'[13]13deenero'!C22+[13]esmeraldas!C22+'[13]cerro juli'!C22+[13]cedsma!C22</f>
        <v>114</v>
      </c>
      <c r="D22" s="4">
        <f>+[13]cs!D22+'[13]13deenero'!D22+[13]esmeraldas!D22+'[13]cerro juli'!D22+[13]cedsma!D22</f>
        <v>150</v>
      </c>
      <c r="E22" s="4">
        <f>+[13]cs!E22+'[13]13deenero'!E22+[13]esmeraldas!E22+'[13]cerro juli'!E22+[13]cedsma!E22</f>
        <v>2151</v>
      </c>
      <c r="F22" s="4">
        <f>+[13]cs!F22+'[13]13deenero'!F22+[13]esmeraldas!F22+'[13]cerro juli'!F22+[13]cedsma!F22</f>
        <v>1089</v>
      </c>
      <c r="G22" s="4">
        <f>+[13]cs!G22+'[13]13deenero'!G22+[13]esmeraldas!G22+'[13]cerro juli'!G22+[13]cedsma!G22</f>
        <v>1062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4" sqref="C14:D14"/>
    </sheetView>
  </sheetViews>
  <sheetFormatPr baseColWidth="10" defaultRowHeight="15" x14ac:dyDescent="0.25"/>
  <cols>
    <col min="1" max="1" width="31.5703125" style="22" customWidth="1"/>
    <col min="2" max="7" width="13.7109375" style="22" customWidth="1"/>
    <col min="8" max="8" width="0" style="22" hidden="1" customWidth="1"/>
    <col min="9" max="9" width="7.28515625" style="22" customWidth="1"/>
    <col min="10" max="16384" width="11.42578125" style="22"/>
  </cols>
  <sheetData>
    <row r="1" spans="1:9" ht="33.75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ht="23.65" customHeight="1" x14ac:dyDescent="0.25"/>
    <row r="3" spans="1:9" ht="46.5" customHeight="1" x14ac:dyDescent="0.25">
      <c r="A3" s="40" t="s">
        <v>42</v>
      </c>
      <c r="B3" s="39"/>
      <c r="C3" s="39"/>
      <c r="D3" s="39"/>
      <c r="E3" s="39"/>
      <c r="F3" s="39"/>
      <c r="G3" s="39"/>
      <c r="H3" s="39"/>
      <c r="I3" s="39"/>
    </row>
    <row r="4" spans="1:9" ht="5.0999999999999996" customHeight="1" x14ac:dyDescent="0.25"/>
    <row r="5" spans="1:9" ht="18" customHeight="1" x14ac:dyDescent="0.25">
      <c r="A5" s="41" t="s">
        <v>43</v>
      </c>
      <c r="B5" s="39"/>
      <c r="C5" s="39"/>
      <c r="D5" s="39"/>
      <c r="E5" s="39"/>
      <c r="F5" s="39"/>
      <c r="G5" s="39"/>
      <c r="H5" s="39"/>
      <c r="I5" s="39"/>
    </row>
    <row r="6" spans="1:9" ht="18" customHeight="1" x14ac:dyDescent="0.25">
      <c r="A6" s="41" t="s">
        <v>20</v>
      </c>
      <c r="B6" s="39"/>
      <c r="C6" s="39"/>
      <c r="D6" s="39"/>
      <c r="E6" s="39"/>
      <c r="F6" s="39"/>
      <c r="G6" s="39"/>
      <c r="H6" s="39"/>
      <c r="I6" s="39"/>
    </row>
    <row r="7" spans="1:9" ht="12.2" customHeight="1" x14ac:dyDescent="0.25"/>
    <row r="8" spans="1:9" ht="15.4" customHeight="1" x14ac:dyDescent="0.25"/>
    <row r="9" spans="1:9" ht="18" customHeight="1" x14ac:dyDescent="0.25">
      <c r="A9" s="42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7"/>
      <c r="D11" s="38"/>
      <c r="E11" s="29" t="s">
        <v>6</v>
      </c>
      <c r="F11" s="37"/>
      <c r="G11" s="38"/>
    </row>
    <row r="12" spans="1:9" x14ac:dyDescent="0.25">
      <c r="A12" s="36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</row>
    <row r="13" spans="1:9" ht="16.5" x14ac:dyDescent="0.2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</row>
    <row r="14" spans="1:9" ht="16.5" x14ac:dyDescent="0.25">
      <c r="A14" s="25" t="s">
        <v>11</v>
      </c>
      <c r="B14" s="25">
        <f>[14]cs!B14+'[14]13de enero'!B14+[14]esmeraldas!B14+[14]cerro!B14+[14]cesma!B14</f>
        <v>4853</v>
      </c>
      <c r="C14" s="25">
        <f>[14]cs!C14+'[14]13de enero'!C14+[14]esmeraldas!C14+[14]cerro!C14+[14]cesma!C14</f>
        <v>2208</v>
      </c>
      <c r="D14" s="25">
        <f>[14]cs!D14+'[14]13de enero'!D14+[14]esmeraldas!D14+[14]cerro!D14+[14]cesma!D14</f>
        <v>2645</v>
      </c>
      <c r="E14" s="25">
        <f>[14]cs!E14+'[14]13de enero'!E14+[14]esmeraldas!E14+[14]cerro!E14+[14]cesma!E14</f>
        <v>20854</v>
      </c>
      <c r="F14" s="25">
        <f>[14]cs!F14+'[14]13de enero'!F14+[14]esmeraldas!F14+[14]cerro!F14+[14]cesma!F14</f>
        <v>11033</v>
      </c>
      <c r="G14" s="25">
        <f>[14]cs!G14+'[14]13de enero'!G14+[14]esmeraldas!G14+[14]cerro!G14+[14]cesma!G14</f>
        <v>9821</v>
      </c>
    </row>
    <row r="15" spans="1:9" ht="16.5" x14ac:dyDescent="0.25">
      <c r="A15" s="26" t="s">
        <v>12</v>
      </c>
      <c r="B15" s="25">
        <f>[14]cs!B15+'[14]13de enero'!B15+[14]esmeraldas!B15+[14]cerro!B15+[14]cesma!B15</f>
        <v>22</v>
      </c>
      <c r="C15" s="25">
        <f>[14]cs!C15+'[14]13de enero'!C15+[14]esmeraldas!C15+[14]cerro!C15+[14]cesma!C15</f>
        <v>8</v>
      </c>
      <c r="D15" s="25">
        <f>[14]cs!D15+'[14]13de enero'!D15+[14]esmeraldas!D15+[14]cerro!D15+[14]cesma!D15</f>
        <v>14</v>
      </c>
      <c r="E15" s="25">
        <f>[14]cs!E15+'[14]13de enero'!E15+[14]esmeraldas!E15+[14]cerro!E15+[14]cesma!E15</f>
        <v>63</v>
      </c>
      <c r="F15" s="25">
        <f>[14]cs!F15+'[14]13de enero'!F15+[14]esmeraldas!F15+[14]cerro!F15+[14]cesma!F15</f>
        <v>25</v>
      </c>
      <c r="G15" s="25">
        <f>[14]cs!G15+'[14]13de enero'!G15+[14]esmeraldas!G15+[14]cerro!G15+[14]cesma!G15</f>
        <v>38</v>
      </c>
    </row>
    <row r="16" spans="1:9" ht="16.5" x14ac:dyDescent="0.25">
      <c r="A16" s="26" t="s">
        <v>13</v>
      </c>
      <c r="B16" s="25">
        <f>[14]cs!B16+'[14]13de enero'!B16+[14]esmeraldas!B16+[14]cerro!B16+[14]cesma!B16</f>
        <v>29</v>
      </c>
      <c r="C16" s="25">
        <f>[14]cs!C16+'[14]13de enero'!C16+[14]esmeraldas!C16+[14]cerro!C16+[14]cesma!C16</f>
        <v>14</v>
      </c>
      <c r="D16" s="25">
        <f>[14]cs!D16+'[14]13de enero'!D16+[14]esmeraldas!D16+[14]cerro!D16+[14]cesma!D16</f>
        <v>15</v>
      </c>
      <c r="E16" s="25">
        <f>[14]cs!E16+'[14]13de enero'!E16+[14]esmeraldas!E16+[14]cerro!E16+[14]cesma!E16</f>
        <v>561</v>
      </c>
      <c r="F16" s="25">
        <f>[14]cs!F16+'[14]13de enero'!F16+[14]esmeraldas!F16+[14]cerro!F16+[14]cesma!F16</f>
        <v>297</v>
      </c>
      <c r="G16" s="25">
        <f>[14]cs!G16+'[14]13de enero'!G16+[14]esmeraldas!G16+[14]cerro!G16+[14]cesma!G16</f>
        <v>264</v>
      </c>
    </row>
    <row r="17" spans="1:7" ht="16.5" x14ac:dyDescent="0.25">
      <c r="A17" s="26" t="s">
        <v>14</v>
      </c>
      <c r="B17" s="25">
        <f>[14]cs!B17+'[14]13de enero'!B17+[14]esmeraldas!B17+[14]cerro!B17+[14]cesma!B17</f>
        <v>39</v>
      </c>
      <c r="C17" s="25">
        <f>[14]cs!C17+'[14]13de enero'!C17+[14]esmeraldas!C17+[14]cerro!C17+[14]cesma!C17</f>
        <v>19</v>
      </c>
      <c r="D17" s="25">
        <f>[14]cs!D17+'[14]13de enero'!D17+[14]esmeraldas!D17+[14]cerro!D17+[14]cesma!D17</f>
        <v>20</v>
      </c>
      <c r="E17" s="25">
        <f>[14]cs!E17+'[14]13de enero'!E17+[14]esmeraldas!E17+[14]cerro!E17+[14]cesma!E17</f>
        <v>1609</v>
      </c>
      <c r="F17" s="25">
        <f>[14]cs!F17+'[14]13de enero'!F17+[14]esmeraldas!F17+[14]cerro!F17+[14]cesma!F17</f>
        <v>800</v>
      </c>
      <c r="G17" s="25">
        <f>[14]cs!G17+'[14]13de enero'!G17+[14]esmeraldas!G17+[14]cerro!G17+[14]cesma!G17</f>
        <v>809</v>
      </c>
    </row>
    <row r="18" spans="1:7" ht="16.5" x14ac:dyDescent="0.25">
      <c r="A18" s="26" t="s">
        <v>15</v>
      </c>
      <c r="B18" s="25">
        <f>[14]cs!B18+'[14]13de enero'!B18+[14]esmeraldas!B18+[14]cerro!B18+[14]cesma!B18</f>
        <v>18</v>
      </c>
      <c r="C18" s="25">
        <f>[14]cs!C18+'[14]13de enero'!C18+[14]esmeraldas!C18+[14]cerro!C18+[14]cesma!C18</f>
        <v>12</v>
      </c>
      <c r="D18" s="25">
        <f>[14]cs!D18+'[14]13de enero'!D18+[14]esmeraldas!D18+[14]cerro!D18+[14]cesma!D18</f>
        <v>6</v>
      </c>
      <c r="E18" s="25">
        <f>[14]cs!E18+'[14]13de enero'!E18+[14]esmeraldas!E18+[14]cerro!E18+[14]cesma!E18</f>
        <v>395</v>
      </c>
      <c r="F18" s="25">
        <f>[14]cs!F18+'[14]13de enero'!F18+[14]esmeraldas!F18+[14]cerro!F18+[14]cesma!F18</f>
        <v>210</v>
      </c>
      <c r="G18" s="25">
        <f>[14]cs!G18+'[14]13de enero'!G18+[14]esmeraldas!G18+[14]cerro!G18+[14]cesma!G18</f>
        <v>185</v>
      </c>
    </row>
    <row r="19" spans="1:7" ht="16.5" x14ac:dyDescent="0.25">
      <c r="A19" s="26" t="s">
        <v>16</v>
      </c>
      <c r="B19" s="25">
        <f>[14]cs!B19+'[14]13de enero'!B19+[14]esmeraldas!B19+[14]cerro!B19+[14]cesma!B19</f>
        <v>315</v>
      </c>
      <c r="C19" s="25">
        <f>[14]cs!C19+'[14]13de enero'!C19+[14]esmeraldas!C19+[14]cerro!C19+[14]cesma!C19</f>
        <v>157</v>
      </c>
      <c r="D19" s="25">
        <f>[14]cs!D19+'[14]13de enero'!D19+[14]esmeraldas!D19+[14]cerro!D19+[14]cesma!D19</f>
        <v>158</v>
      </c>
      <c r="E19" s="25">
        <f>[14]cs!E19+'[14]13de enero'!E19+[14]esmeraldas!E19+[14]cerro!E19+[14]cesma!E19</f>
        <v>1288</v>
      </c>
      <c r="F19" s="25">
        <f>[14]cs!F19+'[14]13de enero'!F19+[14]esmeraldas!F19+[14]cerro!F19+[14]cesma!F19</f>
        <v>731</v>
      </c>
      <c r="G19" s="25">
        <f>[14]cs!G19+'[14]13de enero'!G19+[14]esmeraldas!G19+[14]cerro!G19+[14]cesma!G19</f>
        <v>557</v>
      </c>
    </row>
    <row r="20" spans="1:7" ht="16.5" x14ac:dyDescent="0.25">
      <c r="A20" s="26" t="s">
        <v>17</v>
      </c>
      <c r="B20" s="25">
        <f>[14]cs!B20+'[14]13de enero'!B20+[14]esmeraldas!B20+[14]cerro!B20+[14]cesma!B20</f>
        <v>1331</v>
      </c>
      <c r="C20" s="25">
        <f>[14]cs!C20+'[14]13de enero'!C20+[14]esmeraldas!C20+[14]cerro!C20+[14]cesma!C20</f>
        <v>613</v>
      </c>
      <c r="D20" s="25">
        <f>[14]cs!D20+'[14]13de enero'!D20+[14]esmeraldas!D20+[14]cerro!D20+[14]cesma!D20</f>
        <v>718</v>
      </c>
      <c r="E20" s="25">
        <f>[14]cs!E20+'[14]13de enero'!E20+[14]esmeraldas!E20+[14]cerro!E20+[14]cesma!E20</f>
        <v>5213</v>
      </c>
      <c r="F20" s="25">
        <f>[14]cs!F20+'[14]13de enero'!F20+[14]esmeraldas!F20+[14]cerro!F20+[14]cesma!F20</f>
        <v>2869</v>
      </c>
      <c r="G20" s="25">
        <f>[14]cs!G20+'[14]13de enero'!G20+[14]esmeraldas!G20+[14]cerro!G20+[14]cesma!G20</f>
        <v>2344</v>
      </c>
    </row>
    <row r="21" spans="1:7" ht="16.5" x14ac:dyDescent="0.25">
      <c r="A21" s="26" t="s">
        <v>18</v>
      </c>
      <c r="B21" s="25">
        <f>[14]cs!B21+'[14]13de enero'!B21+[14]esmeraldas!B21+[14]cerro!B21+[14]cesma!B21</f>
        <v>2294</v>
      </c>
      <c r="C21" s="25">
        <f>[14]cs!C21+'[14]13de enero'!C21+[14]esmeraldas!C21+[14]cerro!C21+[14]cesma!C21</f>
        <v>1006</v>
      </c>
      <c r="D21" s="25">
        <f>[14]cs!D21+'[14]13de enero'!D21+[14]esmeraldas!D21+[14]cerro!D21+[14]cesma!D21</f>
        <v>1288</v>
      </c>
      <c r="E21" s="25">
        <f>[14]cs!E21+'[14]13de enero'!E21+[14]esmeraldas!E21+[14]cerro!E21+[14]cesma!E21</f>
        <v>8832</v>
      </c>
      <c r="F21" s="25">
        <f>[14]cs!F21+'[14]13de enero'!F21+[14]esmeraldas!F21+[14]cerro!F21+[14]cesma!F21</f>
        <v>4690</v>
      </c>
      <c r="G21" s="25">
        <f>[14]cs!G21+'[14]13de enero'!G21+[14]esmeraldas!G21+[14]cerro!G21+[14]cesma!G21</f>
        <v>4142</v>
      </c>
    </row>
    <row r="22" spans="1:7" ht="16.5" x14ac:dyDescent="0.25">
      <c r="A22" s="26" t="s">
        <v>19</v>
      </c>
      <c r="B22" s="25">
        <f>[14]cs!B22+'[14]13de enero'!B22+[14]esmeraldas!B22+[14]cerro!B22+[14]cesma!B22</f>
        <v>805</v>
      </c>
      <c r="C22" s="25">
        <f>[14]cs!C22+'[14]13de enero'!C22+[14]esmeraldas!C22+[14]cerro!C22+[14]cesma!C22</f>
        <v>379</v>
      </c>
      <c r="D22" s="25">
        <f>[14]cs!D22+'[14]13de enero'!D22+[14]esmeraldas!D22+[14]cerro!D22+[14]cesma!D22</f>
        <v>426</v>
      </c>
      <c r="E22" s="25">
        <f>[14]cs!E22+'[14]13de enero'!E22+[14]esmeraldas!E22+[14]cerro!E22+[14]cesma!E22</f>
        <v>2893</v>
      </c>
      <c r="F22" s="25">
        <f>[14]cs!F22+'[14]13de enero'!F22+[14]esmeraldas!F22+[14]cerro!F22+[14]cesma!F22</f>
        <v>1411</v>
      </c>
      <c r="G22" s="25">
        <f>[14]cs!G22+'[14]13de enero'!G22+[14]esmeraldas!G22+[14]cerro!G22+[14]cesma!G22</f>
        <v>1482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C14" sqref="C14:D14"/>
    </sheetView>
  </sheetViews>
  <sheetFormatPr baseColWidth="10" defaultRowHeight="15" x14ac:dyDescent="0.25"/>
  <cols>
    <col min="1" max="1" width="31.5703125" style="22" customWidth="1"/>
    <col min="2" max="7" width="13.7109375" style="22" customWidth="1"/>
    <col min="8" max="8" width="0" style="22" hidden="1" customWidth="1"/>
    <col min="9" max="9" width="7.28515625" style="22" customWidth="1"/>
    <col min="10" max="16384" width="11.42578125" style="22"/>
  </cols>
  <sheetData>
    <row r="1" spans="1:9" ht="33.75" customHeight="1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ht="23.65" customHeight="1" x14ac:dyDescent="0.25"/>
    <row r="3" spans="1:9" ht="46.5" customHeight="1" x14ac:dyDescent="0.25">
      <c r="A3" s="40" t="s">
        <v>42</v>
      </c>
      <c r="B3" s="39"/>
      <c r="C3" s="39"/>
      <c r="D3" s="39"/>
      <c r="E3" s="39"/>
      <c r="F3" s="39"/>
      <c r="G3" s="39"/>
      <c r="H3" s="39"/>
      <c r="I3" s="39"/>
    </row>
    <row r="4" spans="1:9" ht="5.0999999999999996" customHeight="1" x14ac:dyDescent="0.25"/>
    <row r="5" spans="1:9" ht="18" customHeight="1" x14ac:dyDescent="0.25">
      <c r="A5" s="41" t="s">
        <v>44</v>
      </c>
      <c r="B5" s="39"/>
      <c r="C5" s="39"/>
      <c r="D5" s="39"/>
      <c r="E5" s="39"/>
      <c r="F5" s="39"/>
      <c r="G5" s="39"/>
      <c r="H5" s="39"/>
      <c r="I5" s="39"/>
    </row>
    <row r="6" spans="1:9" ht="18" customHeight="1" x14ac:dyDescent="0.25">
      <c r="A6" s="41" t="s">
        <v>20</v>
      </c>
      <c r="B6" s="39"/>
      <c r="C6" s="39"/>
      <c r="D6" s="39"/>
      <c r="E6" s="39"/>
      <c r="F6" s="39"/>
      <c r="G6" s="39"/>
      <c r="H6" s="39"/>
      <c r="I6" s="39"/>
    </row>
    <row r="7" spans="1:9" ht="12.2" customHeight="1" x14ac:dyDescent="0.25"/>
    <row r="8" spans="1:9" ht="15.4" customHeight="1" x14ac:dyDescent="0.25"/>
    <row r="9" spans="1:9" ht="18" customHeight="1" x14ac:dyDescent="0.25">
      <c r="A9" s="42" t="s">
        <v>3</v>
      </c>
      <c r="B9" s="39"/>
      <c r="C9" s="39"/>
      <c r="D9" s="39"/>
      <c r="E9" s="39"/>
      <c r="F9" s="39"/>
      <c r="G9" s="39"/>
      <c r="H9" s="39"/>
      <c r="I9" s="39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7"/>
      <c r="D11" s="38"/>
      <c r="E11" s="29" t="s">
        <v>6</v>
      </c>
      <c r="F11" s="37"/>
      <c r="G11" s="38"/>
    </row>
    <row r="12" spans="1:9" x14ac:dyDescent="0.25">
      <c r="A12" s="36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</row>
    <row r="13" spans="1:9" ht="16.5" x14ac:dyDescent="0.2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</row>
    <row r="14" spans="1:9" ht="16.5" x14ac:dyDescent="0.25">
      <c r="A14" s="25" t="s">
        <v>11</v>
      </c>
      <c r="B14" s="25">
        <f>OCTUBRE!B14+NOVIEMBRE!B14+DICIEMBRE!B14</f>
        <v>9105</v>
      </c>
      <c r="C14" s="25">
        <f>OCTUBRE!C14+NOVIEMBRE!C14+DICIEMBRE!C14</f>
        <v>4408</v>
      </c>
      <c r="D14" s="25">
        <f>OCTUBRE!D14+NOVIEMBRE!D14+DICIEMBRE!D14</f>
        <v>4697</v>
      </c>
      <c r="E14" s="25">
        <f>OCTUBRE!E14+NOVIEMBRE!E14+DICIEMBRE!E14</f>
        <v>49034</v>
      </c>
      <c r="F14" s="25">
        <f>OCTUBRE!F14+NOVIEMBRE!F14+DICIEMBRE!F14</f>
        <v>27920</v>
      </c>
      <c r="G14" s="25">
        <f>OCTUBRE!G14+NOVIEMBRE!G14+DICIEMBRE!G14</f>
        <v>21114</v>
      </c>
    </row>
    <row r="15" spans="1:9" ht="16.5" x14ac:dyDescent="0.25">
      <c r="A15" s="26" t="s">
        <v>12</v>
      </c>
      <c r="B15" s="25">
        <f>OCTUBRE!B15+NOVIEMBRE!B15+DICIEMBRE!B15</f>
        <v>92</v>
      </c>
      <c r="C15" s="25">
        <f>OCTUBRE!C15+NOVIEMBRE!C15+DICIEMBRE!C15</f>
        <v>43</v>
      </c>
      <c r="D15" s="25">
        <f>OCTUBRE!D15+NOVIEMBRE!D15+DICIEMBRE!D15</f>
        <v>49</v>
      </c>
      <c r="E15" s="25">
        <f>OCTUBRE!E15+NOVIEMBRE!E15+DICIEMBRE!E15</f>
        <v>247</v>
      </c>
      <c r="F15" s="25">
        <f>OCTUBRE!F15+NOVIEMBRE!F15+DICIEMBRE!F15</f>
        <v>112</v>
      </c>
      <c r="G15" s="25">
        <f>OCTUBRE!G15+NOVIEMBRE!G15+DICIEMBRE!G15</f>
        <v>135</v>
      </c>
    </row>
    <row r="16" spans="1:9" ht="16.5" x14ac:dyDescent="0.25">
      <c r="A16" s="26" t="s">
        <v>13</v>
      </c>
      <c r="B16" s="25">
        <f>OCTUBRE!B16+NOVIEMBRE!B16+DICIEMBRE!B16</f>
        <v>138</v>
      </c>
      <c r="C16" s="25">
        <f>OCTUBRE!C16+NOVIEMBRE!C16+DICIEMBRE!C16</f>
        <v>72</v>
      </c>
      <c r="D16" s="25">
        <f>OCTUBRE!D16+NOVIEMBRE!D16+DICIEMBRE!D16</f>
        <v>66</v>
      </c>
      <c r="E16" s="25">
        <f>OCTUBRE!E16+NOVIEMBRE!E16+DICIEMBRE!E16</f>
        <v>1793</v>
      </c>
      <c r="F16" s="25">
        <f>OCTUBRE!F16+NOVIEMBRE!F16+DICIEMBRE!F16</f>
        <v>939</v>
      </c>
      <c r="G16" s="25">
        <f>OCTUBRE!G16+NOVIEMBRE!G16+DICIEMBRE!G16</f>
        <v>854</v>
      </c>
    </row>
    <row r="17" spans="1:7" ht="16.5" x14ac:dyDescent="0.25">
      <c r="A17" s="26" t="s">
        <v>14</v>
      </c>
      <c r="B17" s="25">
        <f>OCTUBRE!B17+NOVIEMBRE!B17+DICIEMBRE!B17</f>
        <v>264</v>
      </c>
      <c r="C17" s="25">
        <f>OCTUBRE!C17+NOVIEMBRE!C17+DICIEMBRE!C17</f>
        <v>141</v>
      </c>
      <c r="D17" s="25">
        <f>OCTUBRE!D17+NOVIEMBRE!D17+DICIEMBRE!D17</f>
        <v>123</v>
      </c>
      <c r="E17" s="25">
        <f>OCTUBRE!E17+NOVIEMBRE!E17+DICIEMBRE!E17</f>
        <v>5453</v>
      </c>
      <c r="F17" s="25">
        <f>OCTUBRE!F17+NOVIEMBRE!F17+DICIEMBRE!F17</f>
        <v>2696</v>
      </c>
      <c r="G17" s="25">
        <f>OCTUBRE!G17+NOVIEMBRE!G17+DICIEMBRE!G17</f>
        <v>2757</v>
      </c>
    </row>
    <row r="18" spans="1:7" ht="16.5" x14ac:dyDescent="0.25">
      <c r="A18" s="26" t="s">
        <v>15</v>
      </c>
      <c r="B18" s="25">
        <f>OCTUBRE!B18+NOVIEMBRE!B18+DICIEMBRE!B18</f>
        <v>143</v>
      </c>
      <c r="C18" s="25">
        <f>OCTUBRE!C18+NOVIEMBRE!C18+DICIEMBRE!C18</f>
        <v>66</v>
      </c>
      <c r="D18" s="25">
        <f>OCTUBRE!D18+NOVIEMBRE!D18+DICIEMBRE!D18</f>
        <v>77</v>
      </c>
      <c r="E18" s="25">
        <f>OCTUBRE!E18+NOVIEMBRE!E18+DICIEMBRE!E18</f>
        <v>1608</v>
      </c>
      <c r="F18" s="25">
        <f>OCTUBRE!F18+NOVIEMBRE!F18+DICIEMBRE!F18</f>
        <v>832</v>
      </c>
      <c r="G18" s="25">
        <f>OCTUBRE!G18+NOVIEMBRE!G18+DICIEMBRE!G18</f>
        <v>776</v>
      </c>
    </row>
    <row r="19" spans="1:7" ht="16.5" x14ac:dyDescent="0.25">
      <c r="A19" s="26" t="s">
        <v>16</v>
      </c>
      <c r="B19" s="25">
        <f>OCTUBRE!B19+NOVIEMBRE!B19+DICIEMBRE!B19</f>
        <v>584</v>
      </c>
      <c r="C19" s="25">
        <f>OCTUBRE!C19+NOVIEMBRE!C19+DICIEMBRE!C19</f>
        <v>293</v>
      </c>
      <c r="D19" s="25">
        <f>OCTUBRE!D19+NOVIEMBRE!D19+DICIEMBRE!D19</f>
        <v>291</v>
      </c>
      <c r="E19" s="25">
        <f>OCTUBRE!E19+NOVIEMBRE!E19+DICIEMBRE!E19</f>
        <v>3066</v>
      </c>
      <c r="F19" s="25">
        <f>OCTUBRE!F19+NOVIEMBRE!F19+DICIEMBRE!F19</f>
        <v>1785</v>
      </c>
      <c r="G19" s="25">
        <f>OCTUBRE!G19+NOVIEMBRE!G19+DICIEMBRE!G19</f>
        <v>1281</v>
      </c>
    </row>
    <row r="20" spans="1:7" ht="16.5" x14ac:dyDescent="0.25">
      <c r="A20" s="26" t="s">
        <v>17</v>
      </c>
      <c r="B20" s="25">
        <f>OCTUBRE!B20+NOVIEMBRE!B20+DICIEMBRE!B20</f>
        <v>2279</v>
      </c>
      <c r="C20" s="25">
        <f>OCTUBRE!C20+NOVIEMBRE!C20+DICIEMBRE!C20</f>
        <v>1137</v>
      </c>
      <c r="D20" s="25">
        <f>OCTUBRE!D20+NOVIEMBRE!D20+DICIEMBRE!D20</f>
        <v>1142</v>
      </c>
      <c r="E20" s="25">
        <f>OCTUBRE!E20+NOVIEMBRE!E20+DICIEMBRE!E20</f>
        <v>11135</v>
      </c>
      <c r="F20" s="25">
        <f>OCTUBRE!F20+NOVIEMBRE!F20+DICIEMBRE!F20</f>
        <v>6871</v>
      </c>
      <c r="G20" s="25">
        <f>OCTUBRE!G20+NOVIEMBRE!G20+DICIEMBRE!G20</f>
        <v>4264</v>
      </c>
    </row>
    <row r="21" spans="1:7" ht="16.5" x14ac:dyDescent="0.25">
      <c r="A21" s="26" t="s">
        <v>18</v>
      </c>
      <c r="B21" s="25">
        <f>OCTUBRE!B21+NOVIEMBRE!B21+DICIEMBRE!B21</f>
        <v>4296</v>
      </c>
      <c r="C21" s="25">
        <f>OCTUBRE!C21+NOVIEMBRE!C21+DICIEMBRE!C21</f>
        <v>2045</v>
      </c>
      <c r="D21" s="25">
        <f>OCTUBRE!D21+NOVIEMBRE!D21+DICIEMBRE!D21</f>
        <v>2251</v>
      </c>
      <c r="E21" s="25">
        <f>OCTUBRE!E21+NOVIEMBRE!E21+DICIEMBRE!E21</f>
        <v>19325</v>
      </c>
      <c r="F21" s="25">
        <f>OCTUBRE!F21+NOVIEMBRE!F21+DICIEMBRE!F21</f>
        <v>11438</v>
      </c>
      <c r="G21" s="25">
        <f>OCTUBRE!G21+NOVIEMBRE!G21+DICIEMBRE!G21</f>
        <v>7887</v>
      </c>
    </row>
    <row r="22" spans="1:7" ht="16.5" x14ac:dyDescent="0.25">
      <c r="A22" s="26" t="s">
        <v>19</v>
      </c>
      <c r="B22" s="25">
        <f>OCTUBRE!B22+NOVIEMBRE!B22+DICIEMBRE!B22</f>
        <v>1309</v>
      </c>
      <c r="C22" s="25">
        <f>OCTUBRE!C22+NOVIEMBRE!C22+DICIEMBRE!C22</f>
        <v>611</v>
      </c>
      <c r="D22" s="25">
        <f>OCTUBRE!D22+NOVIEMBRE!D22+DICIEMBRE!D22</f>
        <v>698</v>
      </c>
      <c r="E22" s="25">
        <f>OCTUBRE!E22+NOVIEMBRE!E22+DICIEMBRE!E22</f>
        <v>6407</v>
      </c>
      <c r="F22" s="25">
        <f>OCTUBRE!F22+NOVIEMBRE!F22+DICIEMBRE!F22</f>
        <v>3247</v>
      </c>
      <c r="G22" s="25">
        <f>OCTUBRE!G22+NOVIEMBRE!G22+DICIEMBRE!G22</f>
        <v>3160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14" sqref="B14:G22"/>
    </sheetView>
  </sheetViews>
  <sheetFormatPr baseColWidth="10" defaultRowHeight="15" x14ac:dyDescent="0.25"/>
  <cols>
    <col min="1" max="1" width="28.85546875" customWidth="1"/>
  </cols>
  <sheetData>
    <row r="1" spans="1:9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40" t="s">
        <v>42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41" t="s">
        <v>45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41" t="s">
        <v>20</v>
      </c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42" t="s">
        <v>3</v>
      </c>
      <c r="B9" s="39"/>
      <c r="C9" s="39"/>
      <c r="D9" s="39"/>
      <c r="E9" s="39"/>
      <c r="F9" s="39"/>
      <c r="G9" s="39"/>
      <c r="H9" s="39"/>
      <c r="I9" s="39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7" t="s">
        <v>4</v>
      </c>
      <c r="B11" s="29" t="s">
        <v>5</v>
      </c>
      <c r="C11" s="37"/>
      <c r="D11" s="38"/>
      <c r="E11" s="29" t="s">
        <v>6</v>
      </c>
      <c r="F11" s="37"/>
      <c r="G11" s="38"/>
      <c r="H11" s="22"/>
      <c r="I11" s="22"/>
    </row>
    <row r="12" spans="1:9" x14ac:dyDescent="0.25">
      <c r="A12" s="36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  <c r="H12" s="22"/>
      <c r="I12" s="22"/>
    </row>
    <row r="13" spans="1:9" ht="16.5" x14ac:dyDescent="0.2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2"/>
      <c r="I13" s="22"/>
    </row>
    <row r="14" spans="1:9" ht="16.5" x14ac:dyDescent="0.25">
      <c r="A14" s="25" t="s">
        <v>11</v>
      </c>
      <c r="B14" s="25">
        <f>IIITRIMESTRE!B14+IVTRIMESTRE!B14</f>
        <v>15614</v>
      </c>
      <c r="C14" s="25">
        <f>IIITRIMESTRE!C14+IVTRIMESTRE!C14</f>
        <v>7935</v>
      </c>
      <c r="D14" s="25">
        <f>IIITRIMESTRE!D14+IVTRIMESTRE!D14</f>
        <v>7679</v>
      </c>
      <c r="E14" s="25">
        <f>IIITRIMESTRE!E14+IVTRIMESTRE!E14</f>
        <v>86757</v>
      </c>
      <c r="F14" s="25">
        <f>IIITRIMESTRE!F14+IVTRIMESTRE!F14</f>
        <v>51460</v>
      </c>
      <c r="G14" s="25">
        <f>IIITRIMESTRE!G14+IVTRIMESTRE!G14</f>
        <v>35297</v>
      </c>
      <c r="H14" s="22"/>
      <c r="I14" s="22"/>
    </row>
    <row r="15" spans="1:9" ht="16.5" x14ac:dyDescent="0.25">
      <c r="A15" s="26" t="s">
        <v>12</v>
      </c>
      <c r="B15" s="25">
        <f>IIITRIMESTRE!B15+IVTRIMESTRE!B15</f>
        <v>187</v>
      </c>
      <c r="C15" s="25">
        <f>IIITRIMESTRE!C15+IVTRIMESTRE!C15</f>
        <v>88</v>
      </c>
      <c r="D15" s="25">
        <f>IIITRIMESTRE!D15+IVTRIMESTRE!D15</f>
        <v>99</v>
      </c>
      <c r="E15" s="25">
        <f>IIITRIMESTRE!E15+IVTRIMESTRE!E15</f>
        <v>469</v>
      </c>
      <c r="F15" s="25">
        <f>IIITRIMESTRE!F15+IVTRIMESTRE!F15</f>
        <v>232</v>
      </c>
      <c r="G15" s="25">
        <f>IIITRIMESTRE!G15+IVTRIMESTRE!G15</f>
        <v>237</v>
      </c>
      <c r="H15" s="22"/>
      <c r="I15" s="22"/>
    </row>
    <row r="16" spans="1:9" ht="16.5" x14ac:dyDescent="0.25">
      <c r="A16" s="26" t="s">
        <v>13</v>
      </c>
      <c r="B16" s="25">
        <f>IIITRIMESTRE!B16+IVTRIMESTRE!B16</f>
        <v>273</v>
      </c>
      <c r="C16" s="25">
        <f>IIITRIMESTRE!C16+IVTRIMESTRE!C16</f>
        <v>143</v>
      </c>
      <c r="D16" s="25">
        <f>IIITRIMESTRE!D16+IVTRIMESTRE!D16</f>
        <v>130</v>
      </c>
      <c r="E16" s="25">
        <f>IIITRIMESTRE!E16+IVTRIMESTRE!E16</f>
        <v>3564</v>
      </c>
      <c r="F16" s="25">
        <f>IIITRIMESTRE!F16+IVTRIMESTRE!F16</f>
        <v>1914</v>
      </c>
      <c r="G16" s="25">
        <f>IIITRIMESTRE!G16+IVTRIMESTRE!G16</f>
        <v>1650</v>
      </c>
      <c r="H16" s="22"/>
      <c r="I16" s="22"/>
    </row>
    <row r="17" spans="1:9" ht="16.5" x14ac:dyDescent="0.25">
      <c r="A17" s="26" t="s">
        <v>14</v>
      </c>
      <c r="B17" s="25">
        <f>IIITRIMESTRE!B17+IVTRIMESTRE!B17</f>
        <v>762</v>
      </c>
      <c r="C17" s="25">
        <f>IIITRIMESTRE!C17+IVTRIMESTRE!C17</f>
        <v>388</v>
      </c>
      <c r="D17" s="25">
        <f>IIITRIMESTRE!D17+IVTRIMESTRE!D17</f>
        <v>374</v>
      </c>
      <c r="E17" s="25">
        <f>IIITRIMESTRE!E17+IVTRIMESTRE!E17</f>
        <v>9374</v>
      </c>
      <c r="F17" s="25">
        <f>IIITRIMESTRE!F17+IVTRIMESTRE!F17</f>
        <v>4665</v>
      </c>
      <c r="G17" s="25">
        <f>IIITRIMESTRE!G17+IVTRIMESTRE!G17</f>
        <v>4709</v>
      </c>
      <c r="H17" s="22"/>
      <c r="I17" s="22"/>
    </row>
    <row r="18" spans="1:9" ht="16.5" x14ac:dyDescent="0.25">
      <c r="A18" s="26" t="s">
        <v>15</v>
      </c>
      <c r="B18" s="25">
        <f>IIITRIMESTRE!B18+IVTRIMESTRE!B18</f>
        <v>863</v>
      </c>
      <c r="C18" s="25">
        <f>IIITRIMESTRE!C18+IVTRIMESTRE!C18</f>
        <v>416</v>
      </c>
      <c r="D18" s="25">
        <f>IIITRIMESTRE!D18+IVTRIMESTRE!D18</f>
        <v>447</v>
      </c>
      <c r="E18" s="25">
        <f>IIITRIMESTRE!E18+IVTRIMESTRE!E18</f>
        <v>4633</v>
      </c>
      <c r="F18" s="25">
        <f>IIITRIMESTRE!F18+IVTRIMESTRE!F18</f>
        <v>2345</v>
      </c>
      <c r="G18" s="25">
        <f>IIITRIMESTRE!G18+IVTRIMESTRE!G18</f>
        <v>2288</v>
      </c>
      <c r="H18" s="22"/>
      <c r="I18" s="22"/>
    </row>
    <row r="19" spans="1:9" ht="16.5" x14ac:dyDescent="0.25">
      <c r="A19" s="26" t="s">
        <v>16</v>
      </c>
      <c r="B19" s="25">
        <f>IIITRIMESTRE!B19+IVTRIMESTRE!B19</f>
        <v>1035</v>
      </c>
      <c r="C19" s="25">
        <f>IIITRIMESTRE!C19+IVTRIMESTRE!C19</f>
        <v>526</v>
      </c>
      <c r="D19" s="25">
        <f>IIITRIMESTRE!D19+IVTRIMESTRE!D19</f>
        <v>509</v>
      </c>
      <c r="E19" s="25">
        <f>IIITRIMESTRE!E19+IVTRIMESTRE!E19</f>
        <v>5431</v>
      </c>
      <c r="F19" s="25">
        <f>IIITRIMESTRE!F19+IVTRIMESTRE!F19</f>
        <v>3157</v>
      </c>
      <c r="G19" s="25">
        <f>IIITRIMESTRE!G19+IVTRIMESTRE!G19</f>
        <v>2274</v>
      </c>
      <c r="H19" s="22"/>
      <c r="I19" s="22"/>
    </row>
    <row r="20" spans="1:9" ht="16.5" x14ac:dyDescent="0.25">
      <c r="A20" s="26" t="s">
        <v>17</v>
      </c>
      <c r="B20" s="25">
        <f>IIITRIMESTRE!B20+IVTRIMESTRE!B20</f>
        <v>3471</v>
      </c>
      <c r="C20" s="25">
        <f>IIITRIMESTRE!C20+IVTRIMESTRE!C20</f>
        <v>1832</v>
      </c>
      <c r="D20" s="25">
        <f>IIITRIMESTRE!D20+IVTRIMESTRE!D20</f>
        <v>1639</v>
      </c>
      <c r="E20" s="25">
        <f>IIITRIMESTRE!E20+IVTRIMESTRE!E20</f>
        <v>19994</v>
      </c>
      <c r="F20" s="25">
        <f>IIITRIMESTRE!F20+IVTRIMESTRE!F20</f>
        <v>13075</v>
      </c>
      <c r="G20" s="25">
        <f>IIITRIMESTRE!G20+IVTRIMESTRE!G20</f>
        <v>6919</v>
      </c>
      <c r="H20" s="22"/>
      <c r="I20" s="22"/>
    </row>
    <row r="21" spans="1:9" ht="16.5" x14ac:dyDescent="0.25">
      <c r="A21" s="26" t="s">
        <v>18</v>
      </c>
      <c r="B21" s="25">
        <f>IIITRIMESTRE!B21+IVTRIMESTRE!B21</f>
        <v>7074</v>
      </c>
      <c r="C21" s="25">
        <f>IIITRIMESTRE!C21+IVTRIMESTRE!C21</f>
        <v>3609</v>
      </c>
      <c r="D21" s="25">
        <f>IIITRIMESTRE!D21+IVTRIMESTRE!D21</f>
        <v>3465</v>
      </c>
      <c r="E21" s="25">
        <f>IIITRIMESTRE!E21+IVTRIMESTRE!E21</f>
        <v>33298</v>
      </c>
      <c r="F21" s="25">
        <f>IIITRIMESTRE!F21+IVTRIMESTRE!F21</f>
        <v>20804</v>
      </c>
      <c r="G21" s="25">
        <f>IIITRIMESTRE!G21+IVTRIMESTRE!G21</f>
        <v>12494</v>
      </c>
      <c r="H21" s="22"/>
      <c r="I21" s="22"/>
    </row>
    <row r="22" spans="1:9" ht="16.5" x14ac:dyDescent="0.25">
      <c r="A22" s="26" t="s">
        <v>19</v>
      </c>
      <c r="B22" s="25">
        <f>IIITRIMESTRE!B22+IVTRIMESTRE!B22</f>
        <v>1949</v>
      </c>
      <c r="C22" s="25">
        <f>IIITRIMESTRE!C22+IVTRIMESTRE!C22</f>
        <v>933</v>
      </c>
      <c r="D22" s="25">
        <f>IIITRIMESTRE!D22+IVTRIMESTRE!D22</f>
        <v>1016</v>
      </c>
      <c r="E22" s="25">
        <f>IIITRIMESTRE!E22+IVTRIMESTRE!E22</f>
        <v>9994</v>
      </c>
      <c r="F22" s="25">
        <f>IIITRIMESTRE!F22+IVTRIMESTRE!F22</f>
        <v>5268</v>
      </c>
      <c r="G22" s="25">
        <f>IIITRIMESTRE!G22+IVTRIMESTRE!G22</f>
        <v>4726</v>
      </c>
      <c r="H22" s="22"/>
      <c r="I22" s="22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14" sqref="B14"/>
    </sheetView>
  </sheetViews>
  <sheetFormatPr baseColWidth="10" defaultRowHeight="15" x14ac:dyDescent="0.25"/>
  <cols>
    <col min="1" max="1" width="28.85546875" customWidth="1"/>
  </cols>
  <sheetData>
    <row r="1" spans="1:9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40" t="s">
        <v>42</v>
      </c>
      <c r="B3" s="39"/>
      <c r="C3" s="39"/>
      <c r="D3" s="39"/>
      <c r="E3" s="39"/>
      <c r="F3" s="39"/>
      <c r="G3" s="39"/>
      <c r="H3" s="39"/>
      <c r="I3" s="39"/>
    </row>
    <row r="4" spans="1:9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x14ac:dyDescent="0.25">
      <c r="A5" s="41" t="s">
        <v>46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41" t="s">
        <v>20</v>
      </c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/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42" t="s">
        <v>3</v>
      </c>
      <c r="B9" s="39"/>
      <c r="C9" s="39"/>
      <c r="D9" s="39"/>
      <c r="E9" s="39"/>
      <c r="F9" s="39"/>
      <c r="G9" s="39"/>
      <c r="H9" s="39"/>
      <c r="I9" s="39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7" t="s">
        <v>4</v>
      </c>
      <c r="B11" s="29" t="s">
        <v>5</v>
      </c>
      <c r="C11" s="37"/>
      <c r="D11" s="38"/>
      <c r="E11" s="29" t="s">
        <v>6</v>
      </c>
      <c r="F11" s="37"/>
      <c r="G11" s="38"/>
      <c r="H11" s="22"/>
      <c r="I11" s="22"/>
    </row>
    <row r="12" spans="1:9" x14ac:dyDescent="0.25">
      <c r="A12" s="36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  <c r="H12" s="22"/>
      <c r="I12" s="22"/>
    </row>
    <row r="13" spans="1:9" ht="16.5" x14ac:dyDescent="0.2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  <c r="H13" s="22"/>
      <c r="I13" s="22"/>
    </row>
    <row r="14" spans="1:9" ht="16.5" x14ac:dyDescent="0.25">
      <c r="A14" s="25" t="s">
        <v>11</v>
      </c>
      <c r="B14" s="25">
        <f>ISEMESTRE!B14+IISEMESTRE!B14</f>
        <v>28229</v>
      </c>
      <c r="C14" s="25">
        <f>ISEMESTRE!C14+IISEMESTRE!C14</f>
        <v>15721</v>
      </c>
      <c r="D14" s="25">
        <f>ISEMESTRE!D14+IISEMESTRE!D14</f>
        <v>12508</v>
      </c>
      <c r="E14" s="25">
        <f>ISEMESTRE!E14+IISEMESTRE!E14</f>
        <v>167584</v>
      </c>
      <c r="F14" s="25">
        <f>ISEMESTRE!F14+IISEMESTRE!F14</f>
        <v>101979</v>
      </c>
      <c r="G14" s="25">
        <f>ISEMESTRE!G14+IISEMESTRE!G14</f>
        <v>65605</v>
      </c>
      <c r="H14" s="22"/>
      <c r="I14" s="22"/>
    </row>
    <row r="15" spans="1:9" ht="16.5" x14ac:dyDescent="0.25">
      <c r="A15" s="26" t="s">
        <v>12</v>
      </c>
      <c r="B15" s="25">
        <f>ISEMESTRE!B15+IISEMESTRE!B15</f>
        <v>297</v>
      </c>
      <c r="C15" s="25">
        <f>ISEMESTRE!C15+IISEMESTRE!C15</f>
        <v>155</v>
      </c>
      <c r="D15" s="25">
        <f>ISEMESTRE!D15+IISEMESTRE!D15</f>
        <v>142</v>
      </c>
      <c r="E15" s="25">
        <f>ISEMESTRE!E15+IISEMESTRE!E15</f>
        <v>714</v>
      </c>
      <c r="F15" s="25">
        <f>ISEMESTRE!F15+IISEMESTRE!F15</f>
        <v>378</v>
      </c>
      <c r="G15" s="25">
        <f>ISEMESTRE!G15+IISEMESTRE!G15</f>
        <v>336</v>
      </c>
      <c r="H15" s="22"/>
      <c r="I15" s="22"/>
    </row>
    <row r="16" spans="1:9" ht="16.5" x14ac:dyDescent="0.25">
      <c r="A16" s="26" t="s">
        <v>13</v>
      </c>
      <c r="B16" s="25">
        <f>ISEMESTRE!B16+IISEMESTRE!B16</f>
        <v>774</v>
      </c>
      <c r="C16" s="25">
        <f>ISEMESTRE!C16+IISEMESTRE!C16</f>
        <v>432</v>
      </c>
      <c r="D16" s="25">
        <f>ISEMESTRE!D16+IISEMESTRE!D16</f>
        <v>342</v>
      </c>
      <c r="E16" s="25">
        <f>ISEMESTRE!E16+IISEMESTRE!E16</f>
        <v>8558</v>
      </c>
      <c r="F16" s="25">
        <f>ISEMESTRE!F16+IISEMESTRE!F16</f>
        <v>4838</v>
      </c>
      <c r="G16" s="25">
        <f>ISEMESTRE!G16+IISEMESTRE!G16</f>
        <v>3720</v>
      </c>
      <c r="H16" s="22"/>
      <c r="I16" s="22"/>
    </row>
    <row r="17" spans="1:9" ht="16.5" x14ac:dyDescent="0.25">
      <c r="A17" s="26" t="s">
        <v>14</v>
      </c>
      <c r="B17" s="25">
        <f>ISEMESTRE!B17+IISEMESTRE!B17</f>
        <v>1472</v>
      </c>
      <c r="C17" s="25">
        <f>ISEMESTRE!C17+IISEMESTRE!C17</f>
        <v>757</v>
      </c>
      <c r="D17" s="25">
        <f>ISEMESTRE!D17+IISEMESTRE!D17</f>
        <v>715</v>
      </c>
      <c r="E17" s="25">
        <f>ISEMESTRE!E17+IISEMESTRE!E17</f>
        <v>16508</v>
      </c>
      <c r="F17" s="25">
        <f>ISEMESTRE!F17+IISEMESTRE!F17</f>
        <v>8727</v>
      </c>
      <c r="G17" s="25">
        <f>ISEMESTRE!G17+IISEMESTRE!G17</f>
        <v>7781</v>
      </c>
      <c r="H17" s="22"/>
      <c r="I17" s="22"/>
    </row>
    <row r="18" spans="1:9" ht="16.5" x14ac:dyDescent="0.25">
      <c r="A18" s="26" t="s">
        <v>15</v>
      </c>
      <c r="B18" s="25">
        <f>ISEMESTRE!B18+IISEMESTRE!B18</f>
        <v>1194</v>
      </c>
      <c r="C18" s="25">
        <f>ISEMESTRE!C18+IISEMESTRE!C18</f>
        <v>596</v>
      </c>
      <c r="D18" s="25">
        <f>ISEMESTRE!D18+IISEMESTRE!D18</f>
        <v>598</v>
      </c>
      <c r="E18" s="25">
        <f>ISEMESTRE!E18+IISEMESTRE!E18</f>
        <v>7865</v>
      </c>
      <c r="F18" s="25">
        <f>ISEMESTRE!F18+IISEMESTRE!F18</f>
        <v>4193</v>
      </c>
      <c r="G18" s="25">
        <f>ISEMESTRE!G18+IISEMESTRE!G18</f>
        <v>3672</v>
      </c>
      <c r="H18" s="22"/>
      <c r="I18" s="22"/>
    </row>
    <row r="19" spans="1:9" ht="16.5" x14ac:dyDescent="0.25">
      <c r="A19" s="26" t="s">
        <v>16</v>
      </c>
      <c r="B19" s="25">
        <f>ISEMESTRE!B19+IISEMESTRE!B19</f>
        <v>1464</v>
      </c>
      <c r="C19" s="25">
        <f>ISEMESTRE!C19+IISEMESTRE!C19</f>
        <v>804</v>
      </c>
      <c r="D19" s="25">
        <f>ISEMESTRE!D19+IISEMESTRE!D19</f>
        <v>660</v>
      </c>
      <c r="E19" s="25">
        <f>ISEMESTRE!E19+IISEMESTRE!E19</f>
        <v>8941</v>
      </c>
      <c r="F19" s="25">
        <f>ISEMESTRE!F19+IISEMESTRE!F19</f>
        <v>5320</v>
      </c>
      <c r="G19" s="25">
        <f>ISEMESTRE!G19+IISEMESTRE!G19</f>
        <v>3621</v>
      </c>
      <c r="H19" s="22"/>
      <c r="I19" s="22"/>
    </row>
    <row r="20" spans="1:9" ht="16.5" x14ac:dyDescent="0.25">
      <c r="A20" s="26" t="s">
        <v>17</v>
      </c>
      <c r="B20" s="25">
        <f>ISEMESTRE!B20+IISEMESTRE!B20</f>
        <v>5876</v>
      </c>
      <c r="C20" s="25">
        <f>ISEMESTRE!C20+IISEMESTRE!C20</f>
        <v>3386</v>
      </c>
      <c r="D20" s="25">
        <f>ISEMESTRE!D20+IISEMESTRE!D20</f>
        <v>2490</v>
      </c>
      <c r="E20" s="25">
        <f>ISEMESTRE!E20+IISEMESTRE!E20</f>
        <v>37990</v>
      </c>
      <c r="F20" s="25">
        <f>ISEMESTRE!F20+IISEMESTRE!F20</f>
        <v>24924</v>
      </c>
      <c r="G20" s="25">
        <f>ISEMESTRE!G20+IISEMESTRE!G20</f>
        <v>13066</v>
      </c>
      <c r="H20" s="22"/>
      <c r="I20" s="22"/>
    </row>
    <row r="21" spans="1:9" ht="16.5" x14ac:dyDescent="0.25">
      <c r="A21" s="26" t="s">
        <v>18</v>
      </c>
      <c r="B21" s="25">
        <f>ISEMESTRE!B21+IISEMESTRE!B21</f>
        <v>11874</v>
      </c>
      <c r="C21" s="25">
        <f>ISEMESTRE!C21+IISEMESTRE!C21</f>
        <v>6590</v>
      </c>
      <c r="D21" s="25">
        <f>ISEMESTRE!D21+IISEMESTRE!D21</f>
        <v>5284</v>
      </c>
      <c r="E21" s="25">
        <f>ISEMESTRE!E21+IISEMESTRE!E21</f>
        <v>64324</v>
      </c>
      <c r="F21" s="25">
        <f>ISEMESTRE!F21+IISEMESTRE!F21</f>
        <v>40662</v>
      </c>
      <c r="G21" s="25">
        <f>ISEMESTRE!G21+IISEMESTRE!G21</f>
        <v>23662</v>
      </c>
      <c r="H21" s="22"/>
      <c r="I21" s="22"/>
    </row>
    <row r="22" spans="1:9" ht="16.5" x14ac:dyDescent="0.25">
      <c r="A22" s="26" t="s">
        <v>19</v>
      </c>
      <c r="B22" s="25">
        <f>ISEMESTRE!B22+IISEMESTRE!B22</f>
        <v>5278</v>
      </c>
      <c r="C22" s="25">
        <f>ISEMESTRE!C22+IISEMESTRE!C22</f>
        <v>3001</v>
      </c>
      <c r="D22" s="25">
        <f>ISEMESTRE!D22+IISEMESTRE!D22</f>
        <v>2277</v>
      </c>
      <c r="E22" s="25">
        <f>ISEMESTRE!E22+IISEMESTRE!E22</f>
        <v>22684</v>
      </c>
      <c r="F22" s="25">
        <f>ISEMESTRE!F22+IISEMESTRE!F22</f>
        <v>12937</v>
      </c>
      <c r="G22" s="25">
        <f>ISEMESTRE!G22+IISEMESTRE!G22</f>
        <v>9747</v>
      </c>
      <c r="H22" s="22"/>
      <c r="I22" s="22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9" sqref="C19:D19"/>
    </sheetView>
  </sheetViews>
  <sheetFormatPr baseColWidth="10" defaultRowHeight="15" x14ac:dyDescent="0.2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25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[2]cs!B14+'[2]13deenero'!B14+[2]esmeraldas!B14+'[2]cerro julio'!B14+[2]cesma!B14</f>
        <v>1292</v>
      </c>
      <c r="C14" s="4">
        <f>[2]cs!C14+'[2]13deenero'!C14+[2]esmeraldas!C14+'[2]cerro julio'!C14+[2]cesma!C14</f>
        <v>734</v>
      </c>
      <c r="D14" s="4">
        <f>[2]cs!D14+'[2]13deenero'!D14+[2]esmeraldas!D14+'[2]cerro julio'!D14+[2]cesma!D14</f>
        <v>558</v>
      </c>
      <c r="E14" s="4">
        <f>[2]cs!E14+'[2]13deenero'!E14+[2]esmeraldas!E14+'[2]cerro julio'!E14+[2]cesma!E14</f>
        <v>9772</v>
      </c>
      <c r="F14" s="4">
        <f>[2]cs!F14+'[2]13deenero'!F14+[2]esmeraldas!F14+'[2]cerro julio'!F14+[2]cesma!F14</f>
        <v>6161</v>
      </c>
      <c r="G14" s="4">
        <f>[2]cs!G14+'[2]13deenero'!G14+[2]esmeraldas!G14+'[2]cerro julio'!G14+[2]cesma!G14</f>
        <v>3611</v>
      </c>
    </row>
    <row r="15" spans="1:9" ht="16.5" x14ac:dyDescent="0.25">
      <c r="A15" s="5" t="s">
        <v>12</v>
      </c>
      <c r="B15" s="4">
        <f>[2]cs!B15+'[2]13deenero'!B15+[2]esmeraldas!B15+'[2]cerro julio'!B15+[2]cesma!B15</f>
        <v>5</v>
      </c>
      <c r="C15" s="4">
        <f>[2]cs!C15+'[2]13deenero'!C15+[2]esmeraldas!C15+'[2]cerro julio'!C15+[2]cesma!C15</f>
        <v>2</v>
      </c>
      <c r="D15" s="4">
        <f>[2]cs!D15+'[2]13deenero'!D15+[2]esmeraldas!D15+'[2]cerro julio'!D15+[2]cesma!D15</f>
        <v>3</v>
      </c>
      <c r="E15" s="4">
        <f>[2]cs!E15+'[2]13deenero'!E15+[2]esmeraldas!E15+'[2]cerro julio'!E15+[2]cesma!E15</f>
        <v>10</v>
      </c>
      <c r="F15" s="4">
        <f>[2]cs!F15+'[2]13deenero'!F15+[2]esmeraldas!F15+'[2]cerro julio'!F15+[2]cesma!F15</f>
        <v>7</v>
      </c>
      <c r="G15" s="4">
        <f>[2]cs!G15+'[2]13deenero'!G15+[2]esmeraldas!G15+'[2]cerro julio'!G15+[2]cesma!G15</f>
        <v>3</v>
      </c>
    </row>
    <row r="16" spans="1:9" ht="16.5" x14ac:dyDescent="0.25">
      <c r="A16" s="5" t="s">
        <v>13</v>
      </c>
      <c r="B16" s="4">
        <f>[2]cs!B16+'[2]13deenero'!B16+[2]esmeraldas!B16+'[2]cerro julio'!B16+[2]cesma!B16</f>
        <v>55</v>
      </c>
      <c r="C16" s="4">
        <f>[2]cs!C16+'[2]13deenero'!C16+[2]esmeraldas!C16+'[2]cerro julio'!C16+[2]cesma!C16</f>
        <v>31</v>
      </c>
      <c r="D16" s="4">
        <f>[2]cs!D16+'[2]13deenero'!D16+[2]esmeraldas!D16+'[2]cerro julio'!D16+[2]cesma!D16</f>
        <v>24</v>
      </c>
      <c r="E16" s="4">
        <f>[2]cs!E16+'[2]13deenero'!E16+[2]esmeraldas!E16+'[2]cerro julio'!E16+[2]cesma!E16</f>
        <v>480</v>
      </c>
      <c r="F16" s="4">
        <f>[2]cs!F16+'[2]13deenero'!F16+[2]esmeraldas!F16+'[2]cerro julio'!F16+[2]cesma!F16</f>
        <v>277</v>
      </c>
      <c r="G16" s="4">
        <f>[2]cs!G16+'[2]13deenero'!G16+[2]esmeraldas!G16+'[2]cerro julio'!G16+[2]cesma!G16</f>
        <v>203</v>
      </c>
    </row>
    <row r="17" spans="1:7" ht="16.5" x14ac:dyDescent="0.25">
      <c r="A17" s="5" t="s">
        <v>14</v>
      </c>
      <c r="B17" s="4">
        <f>[2]cs!B17+'[2]13deenero'!B17+[2]esmeraldas!B17+'[2]cerro julio'!B17+[2]cesma!B17</f>
        <v>84</v>
      </c>
      <c r="C17" s="4">
        <f>[2]cs!C17+'[2]13deenero'!C17+[2]esmeraldas!C17+'[2]cerro julio'!C17+[2]cesma!C17</f>
        <v>32</v>
      </c>
      <c r="D17" s="4">
        <f>[2]cs!D17+'[2]13deenero'!D17+[2]esmeraldas!D17+'[2]cerro julio'!D17+[2]cesma!D17</f>
        <v>52</v>
      </c>
      <c r="E17" s="4">
        <f>[2]cs!E17+'[2]13deenero'!E17+[2]esmeraldas!E17+'[2]cerro julio'!E17+[2]cesma!E17</f>
        <v>826</v>
      </c>
      <c r="F17" s="4">
        <f>[2]cs!F17+'[2]13deenero'!F17+[2]esmeraldas!F17+'[2]cerro julio'!F17+[2]cesma!F17</f>
        <v>397</v>
      </c>
      <c r="G17" s="4">
        <f>[2]cs!G17+'[2]13deenero'!G17+[2]esmeraldas!G17+'[2]cerro julio'!G17+[2]cesma!G17</f>
        <v>429</v>
      </c>
    </row>
    <row r="18" spans="1:7" ht="16.5" x14ac:dyDescent="0.25">
      <c r="A18" s="5" t="s">
        <v>15</v>
      </c>
      <c r="B18" s="4">
        <f>[2]cs!B18+'[2]13deenero'!B18+[2]esmeraldas!B18+'[2]cerro julio'!B18+[2]cesma!B18</f>
        <v>57</v>
      </c>
      <c r="C18" s="4">
        <f>[2]cs!C18+'[2]13deenero'!C18+[2]esmeraldas!C18+'[2]cerro julio'!C18+[2]cesma!C18</f>
        <v>30</v>
      </c>
      <c r="D18" s="4">
        <f>[2]cs!D18+'[2]13deenero'!D18+[2]esmeraldas!D18+'[2]cerro julio'!D18+[2]cesma!D18</f>
        <v>27</v>
      </c>
      <c r="E18" s="4">
        <f>[2]cs!E18+'[2]13deenero'!E18+[2]esmeraldas!E18+'[2]cerro julio'!E18+[2]cesma!E18</f>
        <v>510</v>
      </c>
      <c r="F18" s="4">
        <f>[2]cs!F18+'[2]13deenero'!F18+[2]esmeraldas!F18+'[2]cerro julio'!F18+[2]cesma!F18</f>
        <v>242</v>
      </c>
      <c r="G18" s="4">
        <f>[2]cs!G18+'[2]13deenero'!G18+[2]esmeraldas!G18+'[2]cerro julio'!G18+[2]cesma!G18</f>
        <v>268</v>
      </c>
    </row>
    <row r="19" spans="1:7" ht="16.5" x14ac:dyDescent="0.25">
      <c r="A19" s="5" t="s">
        <v>16</v>
      </c>
      <c r="B19" s="4">
        <f>[2]cs!B19+'[2]13deenero'!B19+[2]esmeraldas!B19+'[2]cerro julio'!B19+[2]cesma!B19</f>
        <v>61</v>
      </c>
      <c r="C19" s="4">
        <f>[2]cs!C19+'[2]13deenero'!C19+[2]esmeraldas!C19+'[2]cerro julio'!C19+[2]cesma!C19</f>
        <v>35</v>
      </c>
      <c r="D19" s="4">
        <f>[2]cs!D19+'[2]13deenero'!D19+[2]esmeraldas!D19+'[2]cerro julio'!D19+[2]cesma!D19</f>
        <v>26</v>
      </c>
      <c r="E19" s="4">
        <f>[2]cs!E19+'[2]13deenero'!E19+[2]esmeraldas!E19+'[2]cerro julio'!E19+[2]cesma!E19</f>
        <v>471</v>
      </c>
      <c r="F19" s="4">
        <f>[2]cs!F19+'[2]13deenero'!F19+[2]esmeraldas!F19+'[2]cerro julio'!F19+[2]cesma!F19</f>
        <v>257</v>
      </c>
      <c r="G19" s="4">
        <f>[2]cs!G19+'[2]13deenero'!G19+[2]esmeraldas!G19+'[2]cerro julio'!G19+[2]cesma!G19</f>
        <v>214</v>
      </c>
    </row>
    <row r="20" spans="1:7" ht="16.5" x14ac:dyDescent="0.25">
      <c r="A20" s="5" t="s">
        <v>17</v>
      </c>
      <c r="B20" s="4">
        <f>[2]cs!B20+'[2]13deenero'!B20+[2]esmeraldas!B20+'[2]cerro julio'!B20+[2]cesma!B20</f>
        <v>279</v>
      </c>
      <c r="C20" s="4">
        <f>[2]cs!C20+'[2]13deenero'!C20+[2]esmeraldas!C20+'[2]cerro julio'!C20+[2]cesma!C20</f>
        <v>170</v>
      </c>
      <c r="D20" s="4">
        <f>[2]cs!D20+'[2]13deenero'!D20+[2]esmeraldas!D20+'[2]cerro julio'!D20+[2]cesma!D20</f>
        <v>109</v>
      </c>
      <c r="E20" s="4">
        <f>[2]cs!E20+'[2]13deenero'!E20+[2]esmeraldas!E20+'[2]cerro julio'!E20+[2]cesma!E20</f>
        <v>2208</v>
      </c>
      <c r="F20" s="4">
        <f>[2]cs!F20+'[2]13deenero'!F20+[2]esmeraldas!F20+'[2]cerro julio'!F20+[2]cesma!F20</f>
        <v>1632</v>
      </c>
      <c r="G20" s="4">
        <f>[2]cs!G20+'[2]13deenero'!G20+[2]esmeraldas!G20+'[2]cerro julio'!G20+[2]cesma!G20</f>
        <v>576</v>
      </c>
    </row>
    <row r="21" spans="1:7" ht="16.5" x14ac:dyDescent="0.25">
      <c r="A21" s="5" t="s">
        <v>18</v>
      </c>
      <c r="B21" s="4">
        <f>[2]cs!B21+'[2]13deenero'!B21+[2]esmeraldas!B21+'[2]cerro julio'!B21+[2]cesma!B21</f>
        <v>594</v>
      </c>
      <c r="C21" s="4">
        <f>[2]cs!C21+'[2]13deenero'!C21+[2]esmeraldas!C21+'[2]cerro julio'!C21+[2]cesma!C21</f>
        <v>348</v>
      </c>
      <c r="D21" s="4">
        <f>[2]cs!D21+'[2]13deenero'!D21+[2]esmeraldas!D21+'[2]cerro julio'!D21+[2]cesma!D21</f>
        <v>246</v>
      </c>
      <c r="E21" s="4">
        <f>[2]cs!E21+'[2]13deenero'!E21+[2]esmeraldas!E21+'[2]cerro julio'!E21+[2]cesma!E21</f>
        <v>4005</v>
      </c>
      <c r="F21" s="4">
        <f>[2]cs!F21+'[2]13deenero'!F21+[2]esmeraldas!F21+'[2]cerro julio'!F21+[2]cesma!F21</f>
        <v>2680</v>
      </c>
      <c r="G21" s="4">
        <f>[2]cs!G21+'[2]13deenero'!G21+[2]esmeraldas!G21+'[2]cerro julio'!G21+[2]cesma!G21</f>
        <v>1325</v>
      </c>
    </row>
    <row r="22" spans="1:7" ht="16.5" x14ac:dyDescent="0.25">
      <c r="A22" s="5" t="s">
        <v>19</v>
      </c>
      <c r="B22" s="4">
        <f>[2]cs!B22+'[2]13deenero'!B22+[2]esmeraldas!B22+'[2]cerro julio'!B22+[2]cesma!B22</f>
        <v>157</v>
      </c>
      <c r="C22" s="4">
        <f>[2]cs!C22+'[2]13deenero'!C22+[2]esmeraldas!C22+'[2]cerro julio'!C22+[2]cesma!C22</f>
        <v>86</v>
      </c>
      <c r="D22" s="4">
        <f>[2]cs!D22+'[2]13deenero'!D22+[2]esmeraldas!D22+'[2]cerro julio'!D22+[2]cesma!D22</f>
        <v>71</v>
      </c>
      <c r="E22" s="4">
        <f>[2]cs!E22+'[2]13deenero'!E22+[2]esmeraldas!E22+'[2]cerro julio'!E22+[2]cesma!E22</f>
        <v>1262</v>
      </c>
      <c r="F22" s="4">
        <f>[2]cs!F22+'[2]13deenero'!F22+[2]esmeraldas!F22+'[2]cerro julio'!F22+[2]cesma!F22</f>
        <v>669</v>
      </c>
      <c r="G22" s="4">
        <f>[2]cs!G22+'[2]13deenero'!G22+[2]esmeraldas!G22+'[2]cerro julio'!G22+[2]cesma!G22</f>
        <v>593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7" workbookViewId="0">
      <selection activeCell="C19" sqref="C19:D19"/>
    </sheetView>
  </sheetViews>
  <sheetFormatPr baseColWidth="10" defaultRowHeight="15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+'[3]centro salud'!B14+'[3]13 de enero'!B14+[3]esmeraldas!B14+[3]cerrojuli!B14+[3]cesma!B14</f>
        <v>1337</v>
      </c>
      <c r="C14" s="4">
        <f>+'[3]centro salud'!C14+'[3]13 de enero'!C14+[3]esmeraldas!C14+[3]cerrojuli!C14+[3]cesma!C14</f>
        <v>794</v>
      </c>
      <c r="D14" s="4">
        <f>+'[3]centro salud'!D14+'[3]13 de enero'!D14+[3]esmeraldas!D14+[3]cerrojuli!D14+[3]cesma!D14</f>
        <v>543</v>
      </c>
      <c r="E14" s="4">
        <f>+'[3]centro salud'!E14+'[3]13 de enero'!E14+[3]esmeraldas!E14+[3]cerrojuli!E14+[3]cesma!E14</f>
        <v>9726</v>
      </c>
      <c r="F14" s="4">
        <f>+'[3]centro salud'!F14+'[3]13 de enero'!F14+[3]esmeraldas!F14+[3]cerrojuli!F14+[3]cesma!F14</f>
        <v>6449</v>
      </c>
      <c r="G14" s="4">
        <f>+'[3]centro salud'!G14+'[3]13 de enero'!G14+[3]esmeraldas!G14+[3]cerrojuli!G14+[3]cesma!G14</f>
        <v>3277</v>
      </c>
    </row>
    <row r="15" spans="1:9" ht="16.5" x14ac:dyDescent="0.25">
      <c r="A15" s="5" t="s">
        <v>12</v>
      </c>
      <c r="B15" s="4">
        <f>+'[3]centro salud'!B15+'[3]13 de enero'!B15+[3]esmeraldas!B15+[3]cerrojuli!B15+[3]cesma!B15</f>
        <v>11</v>
      </c>
      <c r="C15" s="4">
        <f>+'[3]centro salud'!C15+'[3]13 de enero'!C15+[3]esmeraldas!C15+[3]cerrojuli!C15+[3]cesma!C15</f>
        <v>4</v>
      </c>
      <c r="D15" s="4">
        <f>+'[3]centro salud'!D15+'[3]13 de enero'!D15+[3]esmeraldas!D15+[3]cerrojuli!D15+[3]cesma!D15</f>
        <v>7</v>
      </c>
      <c r="E15" s="4">
        <f>+'[3]centro salud'!E15+'[3]13 de enero'!E15+[3]esmeraldas!E15+[3]cerrojuli!E15+[3]cesma!E15</f>
        <v>24</v>
      </c>
      <c r="F15" s="4">
        <f>+'[3]centro salud'!F15+'[3]13 de enero'!F15+[3]esmeraldas!F15+[3]cerrojuli!F15+[3]cesma!F15</f>
        <v>13</v>
      </c>
      <c r="G15" s="4">
        <f>+'[3]centro salud'!G15+'[3]13 de enero'!G15+[3]esmeraldas!G15+[3]cerrojuli!G15+[3]cesma!G15</f>
        <v>11</v>
      </c>
    </row>
    <row r="16" spans="1:9" ht="16.5" x14ac:dyDescent="0.25">
      <c r="A16" s="5" t="s">
        <v>13</v>
      </c>
      <c r="B16" s="4">
        <f>+'[3]centro salud'!B16+'[3]13 de enero'!B16+[3]esmeraldas!B16+[3]cerrojuli!B16+[3]cesma!B16</f>
        <v>87</v>
      </c>
      <c r="C16" s="4">
        <f>+'[3]centro salud'!C16+'[3]13 de enero'!C16+[3]esmeraldas!C16+[3]cerrojuli!C16+[3]cesma!C16</f>
        <v>47</v>
      </c>
      <c r="D16" s="4">
        <f>+'[3]centro salud'!D16+'[3]13 de enero'!D16+[3]esmeraldas!D16+[3]cerrojuli!D16+[3]cesma!D16</f>
        <v>40</v>
      </c>
      <c r="E16" s="4">
        <f>+'[3]centro salud'!E16+'[3]13 de enero'!E16+[3]esmeraldas!E16+[3]cerrojuli!E16+[3]cesma!E16</f>
        <v>748</v>
      </c>
      <c r="F16" s="4">
        <f>+'[3]centro salud'!F16+'[3]13 de enero'!F16+[3]esmeraldas!F16+[3]cerrojuli!F16+[3]cesma!F16</f>
        <v>400</v>
      </c>
      <c r="G16" s="4">
        <f>+'[3]centro salud'!G16+'[3]13 de enero'!G16+[3]esmeraldas!G16+[3]cerrojuli!G16+[3]cesma!G16</f>
        <v>348</v>
      </c>
    </row>
    <row r="17" spans="1:7" ht="16.5" x14ac:dyDescent="0.25">
      <c r="A17" s="5" t="s">
        <v>14</v>
      </c>
      <c r="B17" s="4">
        <f>+'[3]centro salud'!B17+'[3]13 de enero'!B17+[3]esmeraldas!B17+[3]cerrojuli!B17+[3]cesma!B17</f>
        <v>83</v>
      </c>
      <c r="C17" s="4">
        <f>+'[3]centro salud'!C17+'[3]13 de enero'!C17+[3]esmeraldas!C17+[3]cerrojuli!C17+[3]cesma!C17</f>
        <v>38</v>
      </c>
      <c r="D17" s="4">
        <f>+'[3]centro salud'!D17+'[3]13 de enero'!D17+[3]esmeraldas!D17+[3]cerrojuli!D17+[3]cesma!D17</f>
        <v>45</v>
      </c>
      <c r="E17" s="4">
        <f>+'[3]centro salud'!E17+'[3]13 de enero'!E17+[3]esmeraldas!E17+[3]cerrojuli!E17+[3]cesma!E17</f>
        <v>928</v>
      </c>
      <c r="F17" s="4">
        <f>+'[3]centro salud'!F17+'[3]13 de enero'!F17+[3]esmeraldas!F17+[3]cerrojuli!F17+[3]cesma!F17</f>
        <v>460</v>
      </c>
      <c r="G17" s="4">
        <f>+'[3]centro salud'!G17+'[3]13 de enero'!G17+[3]esmeraldas!G17+[3]cerrojuli!G17+[3]cesma!G17</f>
        <v>468</v>
      </c>
    </row>
    <row r="18" spans="1:7" ht="16.5" x14ac:dyDescent="0.25">
      <c r="A18" s="5" t="s">
        <v>15</v>
      </c>
      <c r="B18" s="4">
        <f>+'[3]centro salud'!B18+'[3]13 de enero'!B18+[3]esmeraldas!B18+[3]cerrojuli!B18+[3]cesma!B18</f>
        <v>30</v>
      </c>
      <c r="C18" s="4">
        <f>+'[3]centro salud'!C18+'[3]13 de enero'!C18+[3]esmeraldas!C18+[3]cerrojuli!C18+[3]cesma!C18</f>
        <v>17</v>
      </c>
      <c r="D18" s="4">
        <f>+'[3]centro salud'!D18+'[3]13 de enero'!D18+[3]esmeraldas!D18+[3]cerrojuli!D18+[3]cesma!D18</f>
        <v>13</v>
      </c>
      <c r="E18" s="4">
        <f>+'[3]centro salud'!E18+'[3]13 de enero'!E18+[3]esmeraldas!E18+[3]cerrojuli!E18+[3]cesma!E18</f>
        <v>303</v>
      </c>
      <c r="F18" s="4">
        <f>+'[3]centro salud'!F18+'[3]13 de enero'!F18+[3]esmeraldas!F18+[3]cerrojuli!F18+[3]cesma!F18</f>
        <v>170</v>
      </c>
      <c r="G18" s="4">
        <f>+'[3]centro salud'!G18+'[3]13 de enero'!G18+[3]esmeraldas!G18+[3]cerrojuli!G18+[3]cesma!G18</f>
        <v>133</v>
      </c>
    </row>
    <row r="19" spans="1:7" ht="16.5" x14ac:dyDescent="0.25">
      <c r="A19" s="5" t="s">
        <v>16</v>
      </c>
      <c r="B19" s="4">
        <f>+'[3]centro salud'!B19+'[3]13 de enero'!B19+[3]esmeraldas!B19+[3]cerrojuli!B19+[3]cesma!B19</f>
        <v>43</v>
      </c>
      <c r="C19" s="4">
        <f>+'[3]centro salud'!C19+'[3]13 de enero'!C19+[3]esmeraldas!C19+[3]cerrojuli!C19+[3]cesma!C19</f>
        <v>32</v>
      </c>
      <c r="D19" s="4">
        <f>+'[3]centro salud'!D19+'[3]13 de enero'!D19+[3]esmeraldas!D19+[3]cerrojuli!D19+[3]cesma!D19</f>
        <v>11</v>
      </c>
      <c r="E19" s="4">
        <f>+'[3]centro salud'!E19+'[3]13 de enero'!E19+[3]esmeraldas!E19+[3]cerrojuli!E19+[3]cesma!E19</f>
        <v>414</v>
      </c>
      <c r="F19" s="4">
        <f>+'[3]centro salud'!F19+'[3]13 de enero'!F19+[3]esmeraldas!F19+[3]cerrojuli!F19+[3]cesma!F19</f>
        <v>268</v>
      </c>
      <c r="G19" s="4">
        <f>+'[3]centro salud'!G19+'[3]13 de enero'!G19+[3]esmeraldas!G19+[3]cerrojuli!G19+[3]cesma!G19</f>
        <v>146</v>
      </c>
    </row>
    <row r="20" spans="1:7" ht="16.5" x14ac:dyDescent="0.25">
      <c r="A20" s="5" t="s">
        <v>17</v>
      </c>
      <c r="B20" s="4">
        <f>+'[3]centro salud'!B20+'[3]13 de enero'!B20+[3]esmeraldas!B20+[3]cerrojuli!B20+[3]cesma!B20</f>
        <v>265</v>
      </c>
      <c r="C20" s="4">
        <f>+'[3]centro salud'!C20+'[3]13 de enero'!C20+[3]esmeraldas!C20+[3]cerrojuli!C20+[3]cesma!C20</f>
        <v>169</v>
      </c>
      <c r="D20" s="4">
        <f>+'[3]centro salud'!D20+'[3]13 de enero'!D20+[3]esmeraldas!D20+[3]cerrojuli!D20+[3]cesma!D20</f>
        <v>96</v>
      </c>
      <c r="E20" s="4">
        <f>+'[3]centro salud'!E20+'[3]13 de enero'!E20+[3]esmeraldas!E20+[3]cerrojuli!E20+[3]cesma!E20</f>
        <v>2165</v>
      </c>
      <c r="F20" s="4">
        <f>+'[3]centro salud'!F20+'[3]13 de enero'!F20+[3]esmeraldas!F20+[3]cerrojuli!F20+[3]cesma!F20</f>
        <v>1657</v>
      </c>
      <c r="G20" s="4">
        <f>+'[3]centro salud'!G20+'[3]13 de enero'!G20+[3]esmeraldas!G20+[3]cerrojuli!G20+[3]cesma!G20</f>
        <v>508</v>
      </c>
    </row>
    <row r="21" spans="1:7" ht="16.5" x14ac:dyDescent="0.25">
      <c r="A21" s="5" t="s">
        <v>18</v>
      </c>
      <c r="B21" s="4">
        <f>+'[3]centro salud'!B21+'[3]13 de enero'!B21+[3]esmeraldas!B21+[3]cerrojuli!B21+[3]cesma!B21</f>
        <v>547</v>
      </c>
      <c r="C21" s="4">
        <f>+'[3]centro salud'!C21+'[3]13 de enero'!C21+[3]esmeraldas!C21+[3]cerrojuli!C21+[3]cesma!C21</f>
        <v>339</v>
      </c>
      <c r="D21" s="4">
        <f>+'[3]centro salud'!D21+'[3]13 de enero'!D21+[3]esmeraldas!D21+[3]cerrojuli!D21+[3]cesma!D21</f>
        <v>208</v>
      </c>
      <c r="E21" s="4">
        <f>+'[3]centro salud'!E21+'[3]13 de enero'!E21+[3]esmeraldas!E21+[3]cerrojuli!E21+[3]cesma!E21</f>
        <v>3836</v>
      </c>
      <c r="F21" s="4">
        <f>+'[3]centro salud'!F21+'[3]13 de enero'!F21+[3]esmeraldas!F21+[3]cerrojuli!F21+[3]cesma!F21</f>
        <v>2737</v>
      </c>
      <c r="G21" s="4">
        <f>+'[3]centro salud'!G21+'[3]13 de enero'!G21+[3]esmeraldas!G21+[3]cerrojuli!G21+[3]cesma!G21</f>
        <v>1099</v>
      </c>
    </row>
    <row r="22" spans="1:7" ht="16.5" x14ac:dyDescent="0.25">
      <c r="A22" s="5" t="s">
        <v>19</v>
      </c>
      <c r="B22" s="4">
        <f>+'[3]centro salud'!B22+'[3]13 de enero'!B22+[3]esmeraldas!B22+[3]cerrojuli!B22+[3]cesma!B22</f>
        <v>271</v>
      </c>
      <c r="C22" s="4">
        <f>+'[3]centro salud'!C22+'[3]13 de enero'!C22+[3]esmeraldas!C22+[3]cerrojuli!C22+[3]cesma!C22</f>
        <v>148</v>
      </c>
      <c r="D22" s="4">
        <f>+'[3]centro salud'!D22+'[3]13 de enero'!D22+[3]esmeraldas!D22+[3]cerrojuli!D22+[3]cesma!D22</f>
        <v>123</v>
      </c>
      <c r="E22" s="4">
        <f>+'[3]centro salud'!E22+'[3]13 de enero'!E22+[3]esmeraldas!E22+[3]cerrojuli!E22+[3]cesma!E22</f>
        <v>1308</v>
      </c>
      <c r="F22" s="4">
        <f>+'[3]centro salud'!F22+'[3]13 de enero'!F22+[3]esmeraldas!F22+[3]cerrojuli!F22+[3]cesma!F22</f>
        <v>744</v>
      </c>
      <c r="G22" s="4">
        <f>+'[3]centro salud'!G22+'[3]13 de enero'!G22+[3]esmeraldas!G22+[3]cerrojuli!G22+[3]cesma!G22</f>
        <v>564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opLeftCell="A8" workbookViewId="0">
      <selection activeCell="C19" sqref="C19:D19"/>
    </sheetView>
  </sheetViews>
  <sheetFormatPr baseColWidth="10" defaultRowHeight="27" customHeight="1" x14ac:dyDescent="0.2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27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3" spans="1:9" ht="27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5" spans="1:9" ht="27" customHeight="1" x14ac:dyDescent="0.25">
      <c r="A5" s="34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27" customHeight="1" x14ac:dyDescent="0.25">
      <c r="A6" s="34" t="s">
        <v>2</v>
      </c>
      <c r="B6" s="32"/>
      <c r="C6" s="32"/>
      <c r="D6" s="32"/>
      <c r="E6" s="32"/>
      <c r="F6" s="32"/>
      <c r="G6" s="32"/>
      <c r="H6" s="32"/>
      <c r="I6" s="32"/>
    </row>
    <row r="9" spans="1:9" ht="27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1" spans="1:9" ht="27" customHeight="1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ht="27" customHeight="1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7" customHeight="1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7" customHeight="1" x14ac:dyDescent="0.25">
      <c r="A14" s="4" t="s">
        <v>11</v>
      </c>
      <c r="B14" s="4">
        <f>Enero!B14+Febrero!B14+Marzo!B14</f>
        <v>5446</v>
      </c>
      <c r="C14" s="4">
        <f>Enero!C14+Febrero!C14+Marzo!C14</f>
        <v>3305</v>
      </c>
      <c r="D14" s="4">
        <f>Enero!D14+Febrero!D14+Marzo!D14</f>
        <v>2141</v>
      </c>
      <c r="E14" s="4">
        <f>Enero!E14+Febrero!E14+Marzo!E14</f>
        <v>31522</v>
      </c>
      <c r="F14" s="4">
        <f>Enero!F14+Febrero!F14+Marzo!F14</f>
        <v>20192</v>
      </c>
      <c r="G14" s="4">
        <f>Enero!G14+Febrero!G14+Marzo!G14</f>
        <v>11330</v>
      </c>
    </row>
    <row r="15" spans="1:9" ht="27" customHeight="1" x14ac:dyDescent="0.25">
      <c r="A15" s="5" t="s">
        <v>12</v>
      </c>
      <c r="B15" s="4">
        <f>Enero!B15+Febrero!B15+Marzo!B15</f>
        <v>25</v>
      </c>
      <c r="C15" s="4">
        <f>Enero!C15+Febrero!C15+Marzo!C15</f>
        <v>13</v>
      </c>
      <c r="D15" s="4">
        <f>Enero!D15+Febrero!D15+Marzo!D15</f>
        <v>12</v>
      </c>
      <c r="E15" s="4">
        <f>Enero!E15+Febrero!E15+Marzo!E15</f>
        <v>49</v>
      </c>
      <c r="F15" s="4">
        <f>Enero!F15+Febrero!F15+Marzo!F15</f>
        <v>29</v>
      </c>
      <c r="G15" s="4">
        <f>Enero!G15+Febrero!G15+Marzo!G15</f>
        <v>20</v>
      </c>
    </row>
    <row r="16" spans="1:9" ht="27" customHeight="1" x14ac:dyDescent="0.25">
      <c r="A16" s="5" t="s">
        <v>13</v>
      </c>
      <c r="B16" s="4">
        <f>Enero!B16+Febrero!B16+Marzo!B16</f>
        <v>308</v>
      </c>
      <c r="C16" s="4">
        <f>Enero!C16+Febrero!C16+Marzo!C16</f>
        <v>167</v>
      </c>
      <c r="D16" s="4">
        <f>Enero!D16+Febrero!D16+Marzo!D16</f>
        <v>141</v>
      </c>
      <c r="E16" s="4">
        <f>Enero!E16+Febrero!E16+Marzo!E16</f>
        <v>2163</v>
      </c>
      <c r="F16" s="4">
        <f>Enero!F16+Febrero!F16+Marzo!F16</f>
        <v>1136</v>
      </c>
      <c r="G16" s="4">
        <f>Enero!G16+Febrero!G16+Marzo!G16</f>
        <v>1027</v>
      </c>
    </row>
    <row r="17" spans="1:9" ht="27" customHeight="1" x14ac:dyDescent="0.25">
      <c r="A17" s="5" t="s">
        <v>14</v>
      </c>
      <c r="B17" s="4">
        <f>Enero!B17+Febrero!B17+Marzo!B17</f>
        <v>404</v>
      </c>
      <c r="C17" s="4">
        <f>Enero!C17+Febrero!C17+Marzo!C17</f>
        <v>178</v>
      </c>
      <c r="D17" s="4">
        <f>Enero!D17+Febrero!D17+Marzo!D17</f>
        <v>226</v>
      </c>
      <c r="E17" s="4">
        <f>Enero!E17+Febrero!E17+Marzo!E17</f>
        <v>2998</v>
      </c>
      <c r="F17" s="4">
        <f>Enero!F17+Febrero!F17+Marzo!F17</f>
        <v>1443</v>
      </c>
      <c r="G17" s="4">
        <f>Enero!G17+Febrero!G17+Marzo!G17</f>
        <v>1555</v>
      </c>
    </row>
    <row r="18" spans="1:9" ht="27" customHeight="1" x14ac:dyDescent="0.25">
      <c r="A18" s="5" t="s">
        <v>15</v>
      </c>
      <c r="B18" s="4">
        <f>Enero!B18+Febrero!B18+Marzo!B18</f>
        <v>219</v>
      </c>
      <c r="C18" s="4">
        <f>Enero!C18+Febrero!C18+Marzo!C18</f>
        <v>110</v>
      </c>
      <c r="D18" s="4">
        <f>Enero!D18+Febrero!D18+Marzo!D18</f>
        <v>109</v>
      </c>
      <c r="E18" s="4">
        <f>Enero!E18+Febrero!E18+Marzo!E18</f>
        <v>1371</v>
      </c>
      <c r="F18" s="4">
        <f>Enero!F18+Febrero!F18+Marzo!F18</f>
        <v>675</v>
      </c>
      <c r="G18" s="4">
        <f>Enero!G18+Febrero!G18+Marzo!G18</f>
        <v>696</v>
      </c>
    </row>
    <row r="19" spans="1:9" ht="27" customHeight="1" x14ac:dyDescent="0.25">
      <c r="A19" s="5" t="s">
        <v>16</v>
      </c>
      <c r="B19" s="4">
        <f>Enero!B19+Febrero!B19+Marzo!B19</f>
        <v>249</v>
      </c>
      <c r="C19" s="4">
        <f>Enero!C19+Febrero!C19+Marzo!C19</f>
        <v>162</v>
      </c>
      <c r="D19" s="4">
        <f>Enero!D19+Febrero!D19+Marzo!D19</f>
        <v>87</v>
      </c>
      <c r="E19" s="4">
        <f>Enero!E19+Febrero!E19+Marzo!E19</f>
        <v>1551</v>
      </c>
      <c r="F19" s="4">
        <f>Enero!F19+Febrero!F19+Marzo!F19</f>
        <v>954</v>
      </c>
      <c r="G19" s="4">
        <f>Enero!G19+Febrero!G19+Marzo!G19</f>
        <v>597</v>
      </c>
    </row>
    <row r="20" spans="1:9" ht="27" customHeight="1" x14ac:dyDescent="0.25">
      <c r="A20" s="5" t="s">
        <v>17</v>
      </c>
      <c r="B20" s="4">
        <f>Enero!B20+Febrero!B20+Marzo!B20</f>
        <v>1250</v>
      </c>
      <c r="C20" s="4">
        <f>Enero!C20+Febrero!C20+Marzo!C20</f>
        <v>844</v>
      </c>
      <c r="D20" s="4">
        <f>Enero!D20+Febrero!D20+Marzo!D20</f>
        <v>406</v>
      </c>
      <c r="E20" s="4">
        <f>Enero!E20+Febrero!E20+Marzo!E20</f>
        <v>6893</v>
      </c>
      <c r="F20" s="4">
        <f>Enero!F20+Febrero!F20+Marzo!F20</f>
        <v>5113</v>
      </c>
      <c r="G20" s="4">
        <f>Enero!G20+Febrero!G20+Marzo!G20</f>
        <v>1780</v>
      </c>
    </row>
    <row r="21" spans="1:9" ht="27" customHeight="1" x14ac:dyDescent="0.25">
      <c r="A21" s="5" t="s">
        <v>18</v>
      </c>
      <c r="B21" s="4">
        <f>Enero!B21+Febrero!B21+Marzo!B21</f>
        <v>2298</v>
      </c>
      <c r="C21" s="4">
        <f>Enero!C21+Febrero!C21+Marzo!C21</f>
        <v>1452</v>
      </c>
      <c r="D21" s="4">
        <f>Enero!D21+Febrero!D21+Marzo!D21</f>
        <v>846</v>
      </c>
      <c r="E21" s="4">
        <f>Enero!E21+Febrero!E21+Marzo!E21</f>
        <v>12625</v>
      </c>
      <c r="F21" s="4">
        <f>Enero!F21+Febrero!F21+Marzo!F21</f>
        <v>8704</v>
      </c>
      <c r="G21" s="4">
        <f>Enero!G21+Febrero!G21+Marzo!G21</f>
        <v>3921</v>
      </c>
    </row>
    <row r="22" spans="1:9" ht="27" customHeight="1" x14ac:dyDescent="0.25">
      <c r="A22" s="5" t="s">
        <v>19</v>
      </c>
      <c r="B22" s="4">
        <f>Enero!B22+Febrero!B22+Marzo!B22</f>
        <v>693</v>
      </c>
      <c r="C22" s="4">
        <f>Enero!C22+Febrero!C22+Marzo!C22</f>
        <v>379</v>
      </c>
      <c r="D22" s="4">
        <f>Enero!D22+Febrero!D22+Marzo!D22</f>
        <v>314</v>
      </c>
      <c r="E22" s="4">
        <f>Enero!E22+Febrero!E22+Marzo!E22</f>
        <v>3872</v>
      </c>
      <c r="F22" s="4">
        <f>Enero!F22+Febrero!F22+Marzo!F22</f>
        <v>2138</v>
      </c>
      <c r="G22" s="4">
        <f>Enero!G22+Febrero!G22+Marzo!G22</f>
        <v>1734</v>
      </c>
    </row>
    <row r="23" spans="1:9" ht="27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5" spans="1:9" ht="27" customHeight="1" x14ac:dyDescent="0.25">
      <c r="A25" s="33" t="s">
        <v>0</v>
      </c>
      <c r="B25" s="32"/>
      <c r="C25" s="32"/>
      <c r="D25" s="32"/>
      <c r="E25" s="32"/>
      <c r="F25" s="32"/>
      <c r="G25" s="32"/>
      <c r="H25" s="32"/>
      <c r="I25" s="32"/>
    </row>
    <row r="27" spans="1:9" ht="27" customHeight="1" x14ac:dyDescent="0.25">
      <c r="A27" s="34" t="s">
        <v>1</v>
      </c>
      <c r="B27" s="32"/>
      <c r="C27" s="32"/>
      <c r="D27" s="32"/>
      <c r="E27" s="32"/>
      <c r="F27" s="32"/>
      <c r="G27" s="32"/>
      <c r="H27" s="32"/>
      <c r="I27" s="32"/>
    </row>
    <row r="28" spans="1:9" ht="27" customHeight="1" x14ac:dyDescent="0.25">
      <c r="A28" s="34" t="s">
        <v>20</v>
      </c>
      <c r="B28" s="32"/>
      <c r="C28" s="32"/>
      <c r="D28" s="32"/>
      <c r="E28" s="32"/>
      <c r="F28" s="32"/>
      <c r="G28" s="32"/>
      <c r="H28" s="32"/>
      <c r="I28" s="32"/>
    </row>
    <row r="31" spans="1:9" ht="27" customHeight="1" x14ac:dyDescent="0.25">
      <c r="A31" s="35" t="s">
        <v>3</v>
      </c>
      <c r="B31" s="32"/>
      <c r="C31" s="32"/>
      <c r="D31" s="32"/>
      <c r="E31" s="32"/>
      <c r="F31" s="32"/>
      <c r="G31" s="32"/>
      <c r="H31" s="32"/>
      <c r="I31" s="32"/>
    </row>
    <row r="33" spans="1:9" ht="27" customHeight="1" x14ac:dyDescent="0.25">
      <c r="A33" s="27" t="s">
        <v>4</v>
      </c>
      <c r="B33" s="29" t="s">
        <v>5</v>
      </c>
      <c r="C33" s="30"/>
      <c r="D33" s="31"/>
      <c r="E33" s="29" t="s">
        <v>6</v>
      </c>
      <c r="F33" s="30"/>
      <c r="G33" s="31"/>
    </row>
    <row r="34" spans="1:9" ht="27" customHeight="1" x14ac:dyDescent="0.25">
      <c r="A34" s="28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27" customHeight="1" x14ac:dyDescent="0.2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27" customHeight="1" x14ac:dyDescent="0.25">
      <c r="A36" s="4" t="s">
        <v>11</v>
      </c>
      <c r="B36" s="4">
        <v>838</v>
      </c>
      <c r="C36" s="4">
        <v>496</v>
      </c>
      <c r="D36" s="4">
        <v>342</v>
      </c>
      <c r="E36" s="4">
        <v>4253</v>
      </c>
      <c r="F36" s="4">
        <v>2560</v>
      </c>
      <c r="G36" s="4">
        <v>1693</v>
      </c>
    </row>
    <row r="37" spans="1:9" ht="27" customHeight="1" x14ac:dyDescent="0.25">
      <c r="A37" s="5" t="s">
        <v>12</v>
      </c>
      <c r="B37" s="5">
        <v>5</v>
      </c>
      <c r="C37" s="5">
        <v>4</v>
      </c>
      <c r="D37" s="5">
        <v>1</v>
      </c>
      <c r="E37" s="5">
        <v>9</v>
      </c>
      <c r="F37" s="5">
        <v>5</v>
      </c>
      <c r="G37" s="5">
        <v>4</v>
      </c>
    </row>
    <row r="38" spans="1:9" ht="27" customHeight="1" x14ac:dyDescent="0.25">
      <c r="A38" s="5" t="s">
        <v>13</v>
      </c>
      <c r="B38" s="5">
        <v>63</v>
      </c>
      <c r="C38" s="5">
        <v>31</v>
      </c>
      <c r="D38" s="5">
        <v>32</v>
      </c>
      <c r="E38" s="5">
        <v>375</v>
      </c>
      <c r="F38" s="5">
        <v>183</v>
      </c>
      <c r="G38" s="5">
        <v>192</v>
      </c>
    </row>
    <row r="39" spans="1:9" ht="27" customHeight="1" x14ac:dyDescent="0.25">
      <c r="A39" s="5" t="s">
        <v>14</v>
      </c>
      <c r="B39" s="5">
        <v>64</v>
      </c>
      <c r="C39" s="5">
        <v>29</v>
      </c>
      <c r="D39" s="5">
        <v>35</v>
      </c>
      <c r="E39" s="5">
        <v>510</v>
      </c>
      <c r="F39" s="5">
        <v>263</v>
      </c>
      <c r="G39" s="5">
        <v>247</v>
      </c>
    </row>
    <row r="40" spans="1:9" ht="27" customHeight="1" x14ac:dyDescent="0.25">
      <c r="A40" s="5" t="s">
        <v>15</v>
      </c>
      <c r="B40" s="5">
        <v>31</v>
      </c>
      <c r="C40" s="5">
        <v>9</v>
      </c>
      <c r="D40" s="5">
        <v>22</v>
      </c>
      <c r="E40" s="5">
        <v>159</v>
      </c>
      <c r="F40" s="5">
        <v>67</v>
      </c>
      <c r="G40" s="5">
        <v>92</v>
      </c>
    </row>
    <row r="41" spans="1:9" ht="27" customHeight="1" x14ac:dyDescent="0.25">
      <c r="A41" s="5" t="s">
        <v>16</v>
      </c>
      <c r="B41" s="5">
        <v>39</v>
      </c>
      <c r="C41" s="5">
        <v>20</v>
      </c>
      <c r="D41" s="5">
        <v>19</v>
      </c>
      <c r="E41" s="5">
        <v>191</v>
      </c>
      <c r="F41" s="5">
        <v>110</v>
      </c>
      <c r="G41" s="5">
        <v>81</v>
      </c>
    </row>
    <row r="42" spans="1:9" ht="27" customHeight="1" x14ac:dyDescent="0.25">
      <c r="A42" s="5" t="s">
        <v>17</v>
      </c>
      <c r="B42" s="5">
        <v>218</v>
      </c>
      <c r="C42" s="5">
        <v>152</v>
      </c>
      <c r="D42" s="5">
        <v>66</v>
      </c>
      <c r="E42" s="5">
        <v>896</v>
      </c>
      <c r="F42" s="5">
        <v>608</v>
      </c>
      <c r="G42" s="5">
        <v>288</v>
      </c>
    </row>
    <row r="43" spans="1:9" ht="27" customHeight="1" x14ac:dyDescent="0.25">
      <c r="A43" s="5" t="s">
        <v>18</v>
      </c>
      <c r="B43" s="5">
        <v>342</v>
      </c>
      <c r="C43" s="5">
        <v>213</v>
      </c>
      <c r="D43" s="5">
        <v>129</v>
      </c>
      <c r="E43" s="5">
        <v>1610</v>
      </c>
      <c r="F43" s="5">
        <v>1049</v>
      </c>
      <c r="G43" s="5">
        <v>561</v>
      </c>
    </row>
    <row r="44" spans="1:9" ht="27" customHeight="1" x14ac:dyDescent="0.25">
      <c r="A44" s="5" t="s">
        <v>19</v>
      </c>
      <c r="B44" s="5">
        <v>76</v>
      </c>
      <c r="C44" s="5">
        <v>38</v>
      </c>
      <c r="D44" s="5">
        <v>38</v>
      </c>
      <c r="E44" s="5">
        <v>503</v>
      </c>
      <c r="F44" s="5">
        <v>275</v>
      </c>
      <c r="G44" s="5">
        <v>228</v>
      </c>
    </row>
    <row r="46" spans="1:9" ht="27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8" spans="1:9" ht="27" customHeight="1" x14ac:dyDescent="0.25">
      <c r="A48" s="33" t="s">
        <v>0</v>
      </c>
      <c r="B48" s="32"/>
      <c r="C48" s="32"/>
      <c r="D48" s="32"/>
      <c r="E48" s="32"/>
      <c r="F48" s="32"/>
      <c r="G48" s="32"/>
      <c r="H48" s="32"/>
      <c r="I48" s="32"/>
    </row>
    <row r="50" spans="1:9" ht="27" customHeight="1" x14ac:dyDescent="0.25">
      <c r="A50" s="34" t="s">
        <v>1</v>
      </c>
      <c r="B50" s="32"/>
      <c r="C50" s="32"/>
      <c r="D50" s="32"/>
      <c r="E50" s="32"/>
      <c r="F50" s="32"/>
      <c r="G50" s="32"/>
      <c r="H50" s="32"/>
      <c r="I50" s="32"/>
    </row>
    <row r="51" spans="1:9" ht="27" customHeight="1" x14ac:dyDescent="0.25">
      <c r="A51" s="34" t="s">
        <v>21</v>
      </c>
      <c r="B51" s="32"/>
      <c r="C51" s="32"/>
      <c r="D51" s="32"/>
      <c r="E51" s="32"/>
      <c r="F51" s="32"/>
      <c r="G51" s="32"/>
      <c r="H51" s="32"/>
      <c r="I51" s="32"/>
    </row>
    <row r="54" spans="1:9" ht="27" customHeight="1" x14ac:dyDescent="0.25">
      <c r="A54" s="35" t="s">
        <v>3</v>
      </c>
      <c r="B54" s="32"/>
      <c r="C54" s="32"/>
      <c r="D54" s="32"/>
      <c r="E54" s="32"/>
      <c r="F54" s="32"/>
      <c r="G54" s="32"/>
      <c r="H54" s="32"/>
      <c r="I54" s="32"/>
    </row>
    <row r="56" spans="1:9" ht="27" customHeight="1" x14ac:dyDescent="0.25">
      <c r="A56" s="27" t="s">
        <v>4</v>
      </c>
      <c r="B56" s="29" t="s">
        <v>5</v>
      </c>
      <c r="C56" s="30"/>
      <c r="D56" s="31"/>
      <c r="E56" s="29" t="s">
        <v>6</v>
      </c>
      <c r="F56" s="30"/>
      <c r="G56" s="31"/>
    </row>
    <row r="57" spans="1:9" ht="27" customHeight="1" x14ac:dyDescent="0.25">
      <c r="A57" s="28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</row>
    <row r="58" spans="1:9" ht="27" customHeight="1" x14ac:dyDescent="0.25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</row>
    <row r="59" spans="1:9" ht="27" customHeight="1" x14ac:dyDescent="0.25">
      <c r="A59" s="4" t="s">
        <v>11</v>
      </c>
      <c r="B59" s="4">
        <v>426</v>
      </c>
      <c r="C59" s="4">
        <v>277</v>
      </c>
      <c r="D59" s="4">
        <v>149</v>
      </c>
      <c r="E59" s="4">
        <v>1685</v>
      </c>
      <c r="F59" s="4">
        <v>1173</v>
      </c>
      <c r="G59" s="4">
        <v>512</v>
      </c>
    </row>
    <row r="60" spans="1:9" ht="27" customHeight="1" x14ac:dyDescent="0.25">
      <c r="A60" s="5" t="s">
        <v>12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9" ht="27" customHeight="1" x14ac:dyDescent="0.25">
      <c r="A61" s="5" t="s">
        <v>13</v>
      </c>
      <c r="B61" s="5">
        <v>19</v>
      </c>
      <c r="C61" s="5">
        <v>14</v>
      </c>
      <c r="D61" s="5">
        <v>5</v>
      </c>
      <c r="E61" s="5">
        <v>81</v>
      </c>
      <c r="F61" s="5">
        <v>50</v>
      </c>
      <c r="G61" s="5">
        <v>31</v>
      </c>
    </row>
    <row r="62" spans="1:9" ht="27" customHeight="1" x14ac:dyDescent="0.25">
      <c r="A62" s="5" t="s">
        <v>14</v>
      </c>
      <c r="B62" s="5">
        <v>54</v>
      </c>
      <c r="C62" s="5">
        <v>23</v>
      </c>
      <c r="D62" s="5">
        <v>31</v>
      </c>
      <c r="E62" s="5">
        <v>163</v>
      </c>
      <c r="F62" s="5">
        <v>69</v>
      </c>
      <c r="G62" s="5">
        <v>94</v>
      </c>
    </row>
    <row r="63" spans="1:9" ht="27" customHeight="1" x14ac:dyDescent="0.25">
      <c r="A63" s="5" t="s">
        <v>15</v>
      </c>
      <c r="B63" s="5">
        <v>11</v>
      </c>
      <c r="C63" s="5">
        <v>5</v>
      </c>
      <c r="D63" s="5">
        <v>6</v>
      </c>
      <c r="E63" s="5">
        <v>39</v>
      </c>
      <c r="F63" s="5">
        <v>22</v>
      </c>
      <c r="G63" s="5">
        <v>17</v>
      </c>
    </row>
    <row r="64" spans="1:9" ht="27" customHeight="1" x14ac:dyDescent="0.25">
      <c r="A64" s="5" t="s">
        <v>16</v>
      </c>
      <c r="B64" s="5">
        <v>8</v>
      </c>
      <c r="C64" s="5">
        <v>6</v>
      </c>
      <c r="D64" s="5">
        <v>2</v>
      </c>
      <c r="E64" s="5">
        <v>54</v>
      </c>
      <c r="F64" s="5">
        <v>35</v>
      </c>
      <c r="G64" s="5">
        <v>19</v>
      </c>
    </row>
    <row r="65" spans="1:9" ht="27" customHeight="1" x14ac:dyDescent="0.25">
      <c r="A65" s="5" t="s">
        <v>17</v>
      </c>
      <c r="B65" s="5">
        <v>94</v>
      </c>
      <c r="C65" s="5">
        <v>68</v>
      </c>
      <c r="D65" s="5">
        <v>26</v>
      </c>
      <c r="E65" s="5">
        <v>366</v>
      </c>
      <c r="F65" s="5">
        <v>301</v>
      </c>
      <c r="G65" s="5">
        <v>65</v>
      </c>
    </row>
    <row r="66" spans="1:9" ht="27" customHeight="1" x14ac:dyDescent="0.25">
      <c r="A66" s="5" t="s">
        <v>18</v>
      </c>
      <c r="B66" s="5">
        <v>174</v>
      </c>
      <c r="C66" s="5">
        <v>127</v>
      </c>
      <c r="D66" s="5">
        <v>47</v>
      </c>
      <c r="E66" s="5">
        <v>725</v>
      </c>
      <c r="F66" s="5">
        <v>562</v>
      </c>
      <c r="G66" s="5">
        <v>163</v>
      </c>
    </row>
    <row r="67" spans="1:9" ht="27" customHeight="1" x14ac:dyDescent="0.25">
      <c r="A67" s="5" t="s">
        <v>19</v>
      </c>
      <c r="B67" s="5">
        <v>66</v>
      </c>
      <c r="C67" s="5">
        <v>34</v>
      </c>
      <c r="D67" s="5">
        <v>32</v>
      </c>
      <c r="E67" s="5">
        <v>257</v>
      </c>
      <c r="F67" s="5">
        <v>134</v>
      </c>
      <c r="G67" s="5">
        <v>123</v>
      </c>
    </row>
    <row r="69" spans="1:9" ht="27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1" spans="1:9" ht="27" customHeight="1" x14ac:dyDescent="0.25">
      <c r="A71" s="33" t="s">
        <v>0</v>
      </c>
      <c r="B71" s="32"/>
      <c r="C71" s="32"/>
      <c r="D71" s="32"/>
      <c r="E71" s="32"/>
      <c r="F71" s="32"/>
      <c r="G71" s="32"/>
      <c r="H71" s="32"/>
      <c r="I71" s="32"/>
    </row>
    <row r="73" spans="1:9" ht="27" customHeight="1" x14ac:dyDescent="0.25">
      <c r="A73" s="34" t="s">
        <v>1</v>
      </c>
      <c r="B73" s="32"/>
      <c r="C73" s="32"/>
      <c r="D73" s="32"/>
      <c r="E73" s="32"/>
      <c r="F73" s="32"/>
      <c r="G73" s="32"/>
      <c r="H73" s="32"/>
      <c r="I73" s="32"/>
    </row>
    <row r="74" spans="1:9" ht="27" customHeight="1" x14ac:dyDescent="0.25">
      <c r="A74" s="34" t="s">
        <v>22</v>
      </c>
      <c r="B74" s="32"/>
      <c r="C74" s="32"/>
      <c r="D74" s="32"/>
      <c r="E74" s="32"/>
      <c r="F74" s="32"/>
      <c r="G74" s="32"/>
      <c r="H74" s="32"/>
      <c r="I74" s="32"/>
    </row>
    <row r="77" spans="1:9" ht="27" customHeight="1" x14ac:dyDescent="0.25">
      <c r="A77" s="35" t="s">
        <v>3</v>
      </c>
      <c r="B77" s="32"/>
      <c r="C77" s="32"/>
      <c r="D77" s="32"/>
      <c r="E77" s="32"/>
      <c r="F77" s="32"/>
      <c r="G77" s="32"/>
      <c r="H77" s="32"/>
      <c r="I77" s="32"/>
    </row>
    <row r="79" spans="1:9" ht="27" customHeight="1" x14ac:dyDescent="0.25">
      <c r="A79" s="27" t="s">
        <v>4</v>
      </c>
      <c r="B79" s="29" t="s">
        <v>5</v>
      </c>
      <c r="C79" s="30"/>
      <c r="D79" s="31"/>
      <c r="E79" s="29" t="s">
        <v>6</v>
      </c>
      <c r="F79" s="30"/>
      <c r="G79" s="31"/>
    </row>
    <row r="80" spans="1:9" ht="27" customHeight="1" x14ac:dyDescent="0.25">
      <c r="A80" s="28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</row>
    <row r="81" spans="1:9" ht="27" customHeight="1" x14ac:dyDescent="0.25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</row>
    <row r="82" spans="1:9" ht="27" customHeight="1" x14ac:dyDescent="0.25">
      <c r="A82" s="4" t="s">
        <v>11</v>
      </c>
      <c r="B82" s="4">
        <v>1169</v>
      </c>
      <c r="C82" s="4">
        <v>741</v>
      </c>
      <c r="D82" s="4">
        <v>428</v>
      </c>
      <c r="E82" s="4">
        <v>3324</v>
      </c>
      <c r="F82" s="4">
        <v>2167</v>
      </c>
      <c r="G82" s="4">
        <v>1157</v>
      </c>
    </row>
    <row r="83" spans="1:9" ht="27" customHeight="1" x14ac:dyDescent="0.25">
      <c r="A83" s="5" t="s">
        <v>12</v>
      </c>
      <c r="B83" s="5">
        <v>2</v>
      </c>
      <c r="C83" s="5">
        <v>2</v>
      </c>
      <c r="D83" s="5">
        <v>0</v>
      </c>
      <c r="E83" s="5">
        <v>3</v>
      </c>
      <c r="F83" s="5">
        <v>3</v>
      </c>
      <c r="G83" s="5">
        <v>0</v>
      </c>
    </row>
    <row r="84" spans="1:9" ht="27" customHeight="1" x14ac:dyDescent="0.25">
      <c r="A84" s="5" t="s">
        <v>13</v>
      </c>
      <c r="B84" s="5">
        <v>46</v>
      </c>
      <c r="C84" s="5">
        <v>28</v>
      </c>
      <c r="D84" s="5">
        <v>18</v>
      </c>
      <c r="E84" s="5">
        <v>154</v>
      </c>
      <c r="F84" s="5">
        <v>91</v>
      </c>
      <c r="G84" s="5">
        <v>63</v>
      </c>
    </row>
    <row r="85" spans="1:9" ht="27" customHeight="1" x14ac:dyDescent="0.25">
      <c r="A85" s="5" t="s">
        <v>14</v>
      </c>
      <c r="B85" s="5">
        <v>104</v>
      </c>
      <c r="C85" s="5">
        <v>50</v>
      </c>
      <c r="D85" s="5">
        <v>54</v>
      </c>
      <c r="E85" s="5">
        <v>307</v>
      </c>
      <c r="F85" s="5">
        <v>140</v>
      </c>
      <c r="G85" s="5">
        <v>167</v>
      </c>
    </row>
    <row r="86" spans="1:9" ht="27" customHeight="1" x14ac:dyDescent="0.25">
      <c r="A86" s="5" t="s">
        <v>15</v>
      </c>
      <c r="B86" s="5">
        <v>74</v>
      </c>
      <c r="C86" s="5">
        <v>40</v>
      </c>
      <c r="D86" s="5">
        <v>34</v>
      </c>
      <c r="E86" s="5">
        <v>239</v>
      </c>
      <c r="F86" s="5">
        <v>119</v>
      </c>
      <c r="G86" s="5">
        <v>120</v>
      </c>
    </row>
    <row r="87" spans="1:9" ht="27" customHeight="1" x14ac:dyDescent="0.25">
      <c r="A87" s="5" t="s">
        <v>16</v>
      </c>
      <c r="B87" s="5">
        <v>76</v>
      </c>
      <c r="C87" s="5">
        <v>54</v>
      </c>
      <c r="D87" s="5">
        <v>22</v>
      </c>
      <c r="E87" s="5">
        <v>217</v>
      </c>
      <c r="F87" s="5">
        <v>164</v>
      </c>
      <c r="G87" s="5">
        <v>53</v>
      </c>
    </row>
    <row r="88" spans="1:9" ht="27" customHeight="1" x14ac:dyDescent="0.25">
      <c r="A88" s="5" t="s">
        <v>17</v>
      </c>
      <c r="B88" s="5">
        <v>269</v>
      </c>
      <c r="C88" s="5">
        <v>183</v>
      </c>
      <c r="D88" s="5">
        <v>86</v>
      </c>
      <c r="E88" s="5">
        <v>690</v>
      </c>
      <c r="F88" s="5">
        <v>495</v>
      </c>
      <c r="G88" s="5">
        <v>195</v>
      </c>
    </row>
    <row r="89" spans="1:9" ht="27" customHeight="1" x14ac:dyDescent="0.25">
      <c r="A89" s="5" t="s">
        <v>18</v>
      </c>
      <c r="B89" s="5">
        <v>508</v>
      </c>
      <c r="C89" s="5">
        <v>334</v>
      </c>
      <c r="D89" s="5">
        <v>174</v>
      </c>
      <c r="E89" s="5">
        <v>1448</v>
      </c>
      <c r="F89" s="5">
        <v>1013</v>
      </c>
      <c r="G89" s="5">
        <v>435</v>
      </c>
    </row>
    <row r="90" spans="1:9" ht="27" customHeight="1" x14ac:dyDescent="0.25">
      <c r="A90" s="5" t="s">
        <v>19</v>
      </c>
      <c r="B90" s="5">
        <v>90</v>
      </c>
      <c r="C90" s="5">
        <v>50</v>
      </c>
      <c r="D90" s="5">
        <v>40</v>
      </c>
      <c r="E90" s="5">
        <v>266</v>
      </c>
      <c r="F90" s="5">
        <v>142</v>
      </c>
      <c r="G90" s="5">
        <v>124</v>
      </c>
    </row>
    <row r="91" spans="1:9" ht="27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3" spans="1:9" ht="27" customHeight="1" x14ac:dyDescent="0.25">
      <c r="A93" s="33" t="s">
        <v>0</v>
      </c>
      <c r="B93" s="32"/>
      <c r="C93" s="32"/>
      <c r="D93" s="32"/>
      <c r="E93" s="32"/>
      <c r="F93" s="32"/>
      <c r="G93" s="32"/>
      <c r="H93" s="32"/>
      <c r="I93" s="32"/>
    </row>
    <row r="95" spans="1:9" ht="27" customHeight="1" x14ac:dyDescent="0.25">
      <c r="A95" s="34" t="s">
        <v>1</v>
      </c>
      <c r="B95" s="32"/>
      <c r="C95" s="32"/>
      <c r="D95" s="32"/>
      <c r="E95" s="32"/>
      <c r="F95" s="32"/>
      <c r="G95" s="32"/>
      <c r="H95" s="32"/>
      <c r="I95" s="32"/>
    </row>
    <row r="96" spans="1:9" ht="27" customHeight="1" x14ac:dyDescent="0.25">
      <c r="A96" s="34" t="s">
        <v>23</v>
      </c>
      <c r="B96" s="32"/>
      <c r="C96" s="32"/>
      <c r="D96" s="32"/>
      <c r="E96" s="32"/>
      <c r="F96" s="32"/>
      <c r="G96" s="32"/>
      <c r="H96" s="32"/>
      <c r="I96" s="32"/>
    </row>
    <row r="99" spans="1:9" ht="27" customHeight="1" x14ac:dyDescent="0.25">
      <c r="A99" s="35" t="s">
        <v>3</v>
      </c>
      <c r="B99" s="32"/>
      <c r="C99" s="32"/>
      <c r="D99" s="32"/>
      <c r="E99" s="32"/>
      <c r="F99" s="32"/>
      <c r="G99" s="32"/>
      <c r="H99" s="32"/>
      <c r="I99" s="32"/>
    </row>
    <row r="101" spans="1:9" ht="27" customHeight="1" x14ac:dyDescent="0.25">
      <c r="A101" s="27" t="s">
        <v>4</v>
      </c>
      <c r="B101" s="29" t="s">
        <v>5</v>
      </c>
      <c r="C101" s="30"/>
      <c r="D101" s="31"/>
      <c r="E101" s="29" t="s">
        <v>6</v>
      </c>
      <c r="F101" s="30"/>
      <c r="G101" s="31"/>
    </row>
    <row r="102" spans="1:9" ht="27" customHeight="1" x14ac:dyDescent="0.25">
      <c r="A102" s="28"/>
      <c r="B102" s="2" t="s">
        <v>7</v>
      </c>
      <c r="C102" s="2" t="s">
        <v>8</v>
      </c>
      <c r="D102" s="2" t="s">
        <v>9</v>
      </c>
      <c r="E102" s="2" t="s">
        <v>7</v>
      </c>
      <c r="F102" s="2" t="s">
        <v>8</v>
      </c>
      <c r="G102" s="2" t="s">
        <v>9</v>
      </c>
    </row>
    <row r="103" spans="1:9" ht="27" customHeight="1" x14ac:dyDescent="0.25">
      <c r="A103" s="3" t="s">
        <v>10</v>
      </c>
      <c r="B103" s="3" t="s">
        <v>10</v>
      </c>
      <c r="C103" s="3" t="s">
        <v>10</v>
      </c>
      <c r="D103" s="3" t="s">
        <v>10</v>
      </c>
      <c r="E103" s="3" t="s">
        <v>10</v>
      </c>
      <c r="F103" s="3" t="s">
        <v>10</v>
      </c>
      <c r="G103" s="3" t="s">
        <v>10</v>
      </c>
    </row>
    <row r="104" spans="1:9" ht="27" customHeight="1" x14ac:dyDescent="0.25">
      <c r="A104" s="4" t="s">
        <v>11</v>
      </c>
      <c r="B104" s="4">
        <v>269</v>
      </c>
      <c r="C104" s="4">
        <v>198</v>
      </c>
      <c r="D104" s="4">
        <v>71</v>
      </c>
      <c r="E104" s="4">
        <v>1352</v>
      </c>
      <c r="F104" s="4">
        <v>875</v>
      </c>
      <c r="G104" s="4">
        <v>477</v>
      </c>
    </row>
    <row r="105" spans="1:9" ht="27" customHeight="1" x14ac:dyDescent="0.25">
      <c r="A105" s="5" t="s">
        <v>12</v>
      </c>
      <c r="B105" s="5">
        <v>2</v>
      </c>
      <c r="C105" s="5">
        <v>1</v>
      </c>
      <c r="D105" s="5">
        <v>1</v>
      </c>
      <c r="E105" s="5">
        <v>3</v>
      </c>
      <c r="F105" s="5">
        <v>1</v>
      </c>
      <c r="G105" s="5">
        <v>2</v>
      </c>
    </row>
    <row r="106" spans="1:9" ht="27" customHeight="1" x14ac:dyDescent="0.25">
      <c r="A106" s="5" t="s">
        <v>13</v>
      </c>
      <c r="B106" s="5">
        <v>38</v>
      </c>
      <c r="C106" s="5">
        <v>16</v>
      </c>
      <c r="D106" s="5">
        <v>22</v>
      </c>
      <c r="E106" s="5">
        <v>325</v>
      </c>
      <c r="F106" s="5">
        <v>135</v>
      </c>
      <c r="G106" s="5">
        <v>190</v>
      </c>
    </row>
    <row r="107" spans="1:9" ht="27" customHeight="1" x14ac:dyDescent="0.25">
      <c r="A107" s="5" t="s">
        <v>14</v>
      </c>
      <c r="B107" s="5">
        <v>13</v>
      </c>
      <c r="C107" s="5">
        <v>6</v>
      </c>
      <c r="D107" s="5">
        <v>7</v>
      </c>
      <c r="E107" s="5">
        <v>252</v>
      </c>
      <c r="F107" s="5">
        <v>114</v>
      </c>
      <c r="G107" s="5">
        <v>138</v>
      </c>
    </row>
    <row r="108" spans="1:9" ht="27" customHeight="1" x14ac:dyDescent="0.25">
      <c r="A108" s="5" t="s">
        <v>15</v>
      </c>
      <c r="B108" s="5">
        <v>11</v>
      </c>
      <c r="C108" s="5">
        <v>7</v>
      </c>
      <c r="D108" s="5">
        <v>4</v>
      </c>
      <c r="E108" s="5">
        <v>42</v>
      </c>
      <c r="F108" s="5">
        <v>26</v>
      </c>
      <c r="G108" s="5">
        <v>16</v>
      </c>
    </row>
    <row r="109" spans="1:9" ht="27" customHeight="1" x14ac:dyDescent="0.25">
      <c r="A109" s="5" t="s">
        <v>16</v>
      </c>
      <c r="B109" s="5">
        <v>10</v>
      </c>
      <c r="C109" s="5">
        <v>8</v>
      </c>
      <c r="D109" s="5">
        <v>2</v>
      </c>
      <c r="E109" s="5">
        <v>62</v>
      </c>
      <c r="F109" s="5">
        <v>52</v>
      </c>
      <c r="G109" s="5">
        <v>10</v>
      </c>
    </row>
    <row r="110" spans="1:9" ht="27" customHeight="1" x14ac:dyDescent="0.25">
      <c r="A110" s="5" t="s">
        <v>17</v>
      </c>
      <c r="B110" s="5">
        <v>103</v>
      </c>
      <c r="C110" s="5">
        <v>91</v>
      </c>
      <c r="D110" s="5">
        <v>12</v>
      </c>
      <c r="E110" s="5">
        <v>310</v>
      </c>
      <c r="F110" s="5">
        <v>287</v>
      </c>
      <c r="G110" s="5">
        <v>23</v>
      </c>
    </row>
    <row r="111" spans="1:9" ht="27" customHeight="1" x14ac:dyDescent="0.25">
      <c r="A111" s="5" t="s">
        <v>18</v>
      </c>
      <c r="B111" s="5">
        <v>73</v>
      </c>
      <c r="C111" s="5">
        <v>58</v>
      </c>
      <c r="D111" s="5">
        <v>15</v>
      </c>
      <c r="E111" s="5">
        <v>285</v>
      </c>
      <c r="F111" s="5">
        <v>220</v>
      </c>
      <c r="G111" s="5">
        <v>65</v>
      </c>
    </row>
    <row r="112" spans="1:9" ht="27" customHeight="1" x14ac:dyDescent="0.25">
      <c r="A112" s="5" t="s">
        <v>19</v>
      </c>
      <c r="B112" s="5">
        <v>19</v>
      </c>
      <c r="C112" s="5">
        <v>11</v>
      </c>
      <c r="D112" s="5">
        <v>8</v>
      </c>
      <c r="E112" s="5">
        <v>73</v>
      </c>
      <c r="F112" s="5">
        <v>40</v>
      </c>
      <c r="G112" s="5">
        <v>33</v>
      </c>
    </row>
    <row r="113" spans="1:9" ht="27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</row>
    <row r="115" spans="1:9" ht="27" customHeight="1" x14ac:dyDescent="0.25">
      <c r="A115" s="33" t="s">
        <v>0</v>
      </c>
      <c r="B115" s="32"/>
      <c r="C115" s="32"/>
      <c r="D115" s="32"/>
      <c r="E115" s="32"/>
      <c r="F115" s="32"/>
      <c r="G115" s="32"/>
      <c r="H115" s="32"/>
      <c r="I115" s="32"/>
    </row>
    <row r="117" spans="1:9" ht="27" customHeight="1" x14ac:dyDescent="0.25">
      <c r="A117" s="34" t="s">
        <v>1</v>
      </c>
      <c r="B117" s="32"/>
      <c r="C117" s="32"/>
      <c r="D117" s="32"/>
      <c r="E117" s="32"/>
      <c r="F117" s="32"/>
      <c r="G117" s="32"/>
      <c r="H117" s="32"/>
      <c r="I117" s="32"/>
    </row>
    <row r="118" spans="1:9" ht="27" customHeight="1" x14ac:dyDescent="0.25">
      <c r="A118" s="34" t="s">
        <v>24</v>
      </c>
      <c r="B118" s="32"/>
      <c r="C118" s="32"/>
      <c r="D118" s="32"/>
      <c r="E118" s="32"/>
      <c r="F118" s="32"/>
      <c r="G118" s="32"/>
      <c r="H118" s="32"/>
      <c r="I118" s="32"/>
    </row>
    <row r="121" spans="1:9" ht="27" customHeight="1" x14ac:dyDescent="0.25">
      <c r="A121" s="35" t="s">
        <v>3</v>
      </c>
      <c r="B121" s="32"/>
      <c r="C121" s="32"/>
      <c r="D121" s="32"/>
      <c r="E121" s="32"/>
      <c r="F121" s="32"/>
      <c r="G121" s="32"/>
      <c r="H121" s="32"/>
      <c r="I121" s="32"/>
    </row>
    <row r="123" spans="1:9" ht="27" customHeight="1" x14ac:dyDescent="0.25">
      <c r="A123" s="27" t="s">
        <v>4</v>
      </c>
      <c r="B123" s="29" t="s">
        <v>5</v>
      </c>
      <c r="C123" s="30"/>
      <c r="D123" s="31"/>
      <c r="E123" s="29" t="s">
        <v>6</v>
      </c>
      <c r="F123" s="30"/>
      <c r="G123" s="31"/>
    </row>
    <row r="124" spans="1:9" ht="27" customHeight="1" x14ac:dyDescent="0.25">
      <c r="A124" s="28"/>
      <c r="B124" s="2" t="s">
        <v>7</v>
      </c>
      <c r="C124" s="2" t="s">
        <v>8</v>
      </c>
      <c r="D124" s="2" t="s">
        <v>9</v>
      </c>
      <c r="E124" s="2" t="s">
        <v>7</v>
      </c>
      <c r="F124" s="2" t="s">
        <v>8</v>
      </c>
      <c r="G124" s="2" t="s">
        <v>9</v>
      </c>
    </row>
    <row r="125" spans="1:9" ht="27" customHeight="1" x14ac:dyDescent="0.25">
      <c r="A125" s="3" t="s">
        <v>10</v>
      </c>
      <c r="B125" s="3" t="s">
        <v>10</v>
      </c>
      <c r="C125" s="3" t="s">
        <v>10</v>
      </c>
      <c r="D125" s="3" t="s">
        <v>10</v>
      </c>
      <c r="E125" s="3" t="s">
        <v>10</v>
      </c>
      <c r="F125" s="3" t="s">
        <v>10</v>
      </c>
      <c r="G125" s="3" t="s">
        <v>10</v>
      </c>
    </row>
    <row r="126" spans="1:9" ht="27" customHeight="1" x14ac:dyDescent="0.25">
      <c r="A126" s="4" t="s">
        <v>11</v>
      </c>
      <c r="B126" s="4">
        <v>115</v>
      </c>
      <c r="C126" s="4">
        <v>65</v>
      </c>
      <c r="D126" s="4">
        <v>50</v>
      </c>
      <c r="E126" s="4">
        <v>1410</v>
      </c>
      <c r="F126" s="4">
        <v>807</v>
      </c>
      <c r="G126" s="4">
        <v>603</v>
      </c>
    </row>
    <row r="127" spans="1:9" ht="27" customHeight="1" x14ac:dyDescent="0.25">
      <c r="A127" s="5" t="s">
        <v>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9" ht="27" customHeight="1" x14ac:dyDescent="0.25">
      <c r="A128" s="5" t="s">
        <v>13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16.5" x14ac:dyDescent="0.25">
      <c r="A129" s="5" t="s">
        <v>14</v>
      </c>
      <c r="B129" s="5">
        <v>2</v>
      </c>
      <c r="C129" s="5">
        <v>0</v>
      </c>
      <c r="D129" s="5">
        <v>2</v>
      </c>
      <c r="E129" s="5">
        <v>12</v>
      </c>
      <c r="F129" s="5">
        <v>0</v>
      </c>
      <c r="G129" s="5">
        <v>12</v>
      </c>
    </row>
    <row r="130" spans="1:7" ht="16.5" x14ac:dyDescent="0.25">
      <c r="A130" s="5" t="s">
        <v>15</v>
      </c>
      <c r="B130" s="5">
        <v>5</v>
      </c>
      <c r="C130" s="5">
        <v>2</v>
      </c>
      <c r="D130" s="5">
        <v>3</v>
      </c>
      <c r="E130" s="5">
        <v>79</v>
      </c>
      <c r="F130" s="5">
        <v>29</v>
      </c>
      <c r="G130" s="5">
        <v>50</v>
      </c>
    </row>
    <row r="131" spans="1:7" ht="16.5" x14ac:dyDescent="0.25">
      <c r="A131" s="5" t="s">
        <v>16</v>
      </c>
      <c r="B131" s="5">
        <v>12</v>
      </c>
      <c r="C131" s="5">
        <v>7</v>
      </c>
      <c r="D131" s="5">
        <v>5</v>
      </c>
      <c r="E131" s="5">
        <v>142</v>
      </c>
      <c r="F131" s="5">
        <v>68</v>
      </c>
      <c r="G131" s="5">
        <v>74</v>
      </c>
    </row>
    <row r="132" spans="1:7" ht="16.5" x14ac:dyDescent="0.25">
      <c r="A132" s="5" t="s">
        <v>17</v>
      </c>
      <c r="B132" s="5">
        <v>22</v>
      </c>
      <c r="C132" s="5">
        <v>11</v>
      </c>
      <c r="D132" s="5">
        <v>11</v>
      </c>
      <c r="E132" s="5">
        <v>258</v>
      </c>
      <c r="F132" s="5">
        <v>133</v>
      </c>
      <c r="G132" s="5">
        <v>125</v>
      </c>
    </row>
    <row r="133" spans="1:7" ht="16.5" x14ac:dyDescent="0.25">
      <c r="A133" s="5" t="s">
        <v>18</v>
      </c>
      <c r="B133" s="5">
        <v>60</v>
      </c>
      <c r="C133" s="5">
        <v>33</v>
      </c>
      <c r="D133" s="5">
        <v>27</v>
      </c>
      <c r="E133" s="5">
        <v>716</v>
      </c>
      <c r="F133" s="5">
        <v>443</v>
      </c>
      <c r="G133" s="5">
        <v>273</v>
      </c>
    </row>
    <row r="134" spans="1:7" ht="16.5" x14ac:dyDescent="0.25">
      <c r="A134" s="5" t="s">
        <v>19</v>
      </c>
      <c r="B134" s="5">
        <v>14</v>
      </c>
      <c r="C134" s="5">
        <v>12</v>
      </c>
      <c r="D134" s="5">
        <v>2</v>
      </c>
      <c r="E134" s="5">
        <v>203</v>
      </c>
      <c r="F134" s="5">
        <v>134</v>
      </c>
      <c r="G134" s="5">
        <v>69</v>
      </c>
    </row>
  </sheetData>
  <mergeCells count="48">
    <mergeCell ref="A1:I1"/>
    <mergeCell ref="A3:I3"/>
    <mergeCell ref="A5:I5"/>
    <mergeCell ref="A6:I6"/>
    <mergeCell ref="A9:I9"/>
    <mergeCell ref="A46:I46"/>
    <mergeCell ref="A11:A12"/>
    <mergeCell ref="B11:D11"/>
    <mergeCell ref="E11:G11"/>
    <mergeCell ref="A23:I23"/>
    <mergeCell ref="A25:I25"/>
    <mergeCell ref="A27:I27"/>
    <mergeCell ref="A28:I28"/>
    <mergeCell ref="A31:I31"/>
    <mergeCell ref="A33:A34"/>
    <mergeCell ref="B33:D33"/>
    <mergeCell ref="E33:G33"/>
    <mergeCell ref="A79:A80"/>
    <mergeCell ref="B79:D79"/>
    <mergeCell ref="E79:G79"/>
    <mergeCell ref="A48:I48"/>
    <mergeCell ref="A50:I50"/>
    <mergeCell ref="A51:I51"/>
    <mergeCell ref="A54:I54"/>
    <mergeCell ref="A56:A57"/>
    <mergeCell ref="B56:D56"/>
    <mergeCell ref="E56:G56"/>
    <mergeCell ref="A69:I69"/>
    <mergeCell ref="A71:I71"/>
    <mergeCell ref="A73:I73"/>
    <mergeCell ref="A74:I74"/>
    <mergeCell ref="A77:I77"/>
    <mergeCell ref="A123:A124"/>
    <mergeCell ref="B123:D123"/>
    <mergeCell ref="E123:G123"/>
    <mergeCell ref="A91:I91"/>
    <mergeCell ref="A93:I93"/>
    <mergeCell ref="A95:I95"/>
    <mergeCell ref="A96:I96"/>
    <mergeCell ref="A99:I99"/>
    <mergeCell ref="A101:A102"/>
    <mergeCell ref="B101:D101"/>
    <mergeCell ref="E101:G101"/>
    <mergeCell ref="A113:I113"/>
    <mergeCell ref="A115:I115"/>
    <mergeCell ref="A117:I117"/>
    <mergeCell ref="A118:I118"/>
    <mergeCell ref="A121:I1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16" sqref="J16"/>
    </sheetView>
  </sheetViews>
  <sheetFormatPr baseColWidth="10" defaultRowHeight="15" x14ac:dyDescent="0.25"/>
  <cols>
    <col min="1" max="1" width="31.5703125" style="8" customWidth="1"/>
    <col min="2" max="7" width="13.7109375" style="8" customWidth="1"/>
    <col min="8" max="8" width="11.42578125" style="8" customWidth="1"/>
    <col min="9" max="9" width="7.28515625" style="8" customWidth="1"/>
    <col min="10" max="16384" width="11.42578125" style="8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28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29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C14+D14</f>
        <v>3685</v>
      </c>
      <c r="C14" s="4">
        <f>+[4]cs!B14+'[4]13deenero'!B14+[4]esmeraldas!B14+[4]cerrojuli!B14+[4]cesma!B14</f>
        <v>2346</v>
      </c>
      <c r="D14" s="4">
        <f>+[4]cs!C14+'[4]13deenero'!C14+[4]esmeraldas!C14+[4]cerrojuli!C14+[4]cesma!C14</f>
        <v>1339</v>
      </c>
      <c r="E14" s="4">
        <f>F14+G14</f>
        <v>19746</v>
      </c>
      <c r="F14" s="4">
        <f>+[4]cs!E14+'[4]13deenero'!E14+[4]esmeraldas!E14+[4]cerrojuli!E14+[4]cesma!E14</f>
        <v>12045</v>
      </c>
      <c r="G14" s="4">
        <f>+[4]cs!F14+'[4]13deenero'!F14+[4]esmeraldas!F14+[4]cerrojuli!F14+[4]cesma!F14</f>
        <v>7701</v>
      </c>
    </row>
    <row r="15" spans="1:9" ht="16.5" x14ac:dyDescent="0.25">
      <c r="A15" s="5" t="s">
        <v>12</v>
      </c>
      <c r="B15" s="4">
        <f t="shared" ref="B15:B22" si="0">C15+D15</f>
        <v>27</v>
      </c>
      <c r="C15" s="4">
        <f>+[4]cs!B15+'[4]13deenero'!B15+[4]esmeraldas!B15+[4]cerrojuli!B15+[4]cesma!B15</f>
        <v>17</v>
      </c>
      <c r="D15" s="4">
        <f>+[4]cs!C15+'[4]13deenero'!C15+[4]esmeraldas!C15+[4]cerrojuli!C15+[4]cesma!C15</f>
        <v>10</v>
      </c>
      <c r="E15" s="4">
        <f t="shared" ref="E15:E22" si="1">F15+G15</f>
        <v>48</v>
      </c>
      <c r="F15" s="4">
        <f>+[4]cs!E15+'[4]13deenero'!E15+[4]esmeraldas!E15+[4]cerrojuli!E15+[4]cesma!E15</f>
        <v>30</v>
      </c>
      <c r="G15" s="4">
        <f>+[4]cs!F15+'[4]13deenero'!F15+[4]esmeraldas!F15+[4]cerrojuli!F15+[4]cesma!F15</f>
        <v>18</v>
      </c>
    </row>
    <row r="16" spans="1:9" ht="16.5" x14ac:dyDescent="0.25">
      <c r="A16" s="5" t="s">
        <v>13</v>
      </c>
      <c r="B16" s="4">
        <f t="shared" si="0"/>
        <v>95</v>
      </c>
      <c r="C16" s="4">
        <f>+[4]cs!B16+'[4]13deenero'!B16+[4]esmeraldas!B16+[4]cerrojuli!B16+[4]cesma!B16</f>
        <v>59</v>
      </c>
      <c r="D16" s="4">
        <f>+[4]cs!C16+'[4]13deenero'!C16+[4]esmeraldas!C16+[4]cerrojuli!C16+[4]cesma!C16</f>
        <v>36</v>
      </c>
      <c r="E16" s="4">
        <f t="shared" si="1"/>
        <v>1012</v>
      </c>
      <c r="F16" s="4">
        <f>+[4]cs!E16+'[4]13deenero'!E16+[4]esmeraldas!E16+[4]cerrojuli!E16+[4]cesma!E16</f>
        <v>659</v>
      </c>
      <c r="G16" s="4">
        <f>+[4]cs!F16+'[4]13deenero'!F16+[4]esmeraldas!F16+[4]cerrojuli!F16+[4]cesma!F16</f>
        <v>353</v>
      </c>
    </row>
    <row r="17" spans="1:7" ht="16.5" x14ac:dyDescent="0.25">
      <c r="A17" s="5" t="s">
        <v>14</v>
      </c>
      <c r="B17" s="4">
        <f t="shared" si="0"/>
        <v>134</v>
      </c>
      <c r="C17" s="4">
        <f>+[4]cs!B17+'[4]13deenero'!B17+[4]esmeraldas!B17+[4]cerrojuli!B17+[4]cesma!B17</f>
        <v>89</v>
      </c>
      <c r="D17" s="4">
        <f>+[4]cs!C17+'[4]13deenero'!C17+[4]esmeraldas!C17+[4]cerrojuli!C17+[4]cesma!C17</f>
        <v>45</v>
      </c>
      <c r="E17" s="4">
        <f t="shared" si="1"/>
        <v>1559</v>
      </c>
      <c r="F17" s="4">
        <f>+[4]cs!E17+'[4]13deenero'!E17+[4]esmeraldas!E17+[4]cerrojuli!E17+[4]cesma!E17</f>
        <v>1053</v>
      </c>
      <c r="G17" s="4">
        <f>+[4]cs!F17+'[4]13deenero'!F17+[4]esmeraldas!F17+[4]cerrojuli!F17+[4]cesma!F17</f>
        <v>506</v>
      </c>
    </row>
    <row r="18" spans="1:7" ht="16.5" x14ac:dyDescent="0.25">
      <c r="A18" s="5" t="s">
        <v>15</v>
      </c>
      <c r="B18" s="4">
        <f t="shared" si="0"/>
        <v>38</v>
      </c>
      <c r="C18" s="4">
        <f>+[4]cs!B18+'[4]13deenero'!B18+[4]esmeraldas!B18+[4]cerrojuli!B18+[4]cesma!B18</f>
        <v>26</v>
      </c>
      <c r="D18" s="4">
        <f>+[4]cs!C18+'[4]13deenero'!C18+[4]esmeraldas!C18+[4]cerrojuli!C18+[4]cesma!C18</f>
        <v>12</v>
      </c>
      <c r="E18" s="4">
        <f t="shared" si="1"/>
        <v>811</v>
      </c>
      <c r="F18" s="4">
        <f>+[4]cs!E18+'[4]13deenero'!E18+[4]esmeraldas!E18+[4]cerrojuli!E18+[4]cesma!E18</f>
        <v>496</v>
      </c>
      <c r="G18" s="4">
        <f>+[4]cs!F18+'[4]13deenero'!F18+[4]esmeraldas!F18+[4]cerrojuli!F18+[4]cesma!F18</f>
        <v>315</v>
      </c>
    </row>
    <row r="19" spans="1:7" ht="16.5" x14ac:dyDescent="0.25">
      <c r="A19" s="5" t="s">
        <v>16</v>
      </c>
      <c r="B19" s="4">
        <f t="shared" si="0"/>
        <v>62</v>
      </c>
      <c r="C19" s="4">
        <f>+[4]cs!B19+'[4]13deenero'!B19+[4]esmeraldas!B19+[4]cerrojuli!B19+[4]cesma!B19</f>
        <v>38</v>
      </c>
      <c r="D19" s="4">
        <f>+[4]cs!C19+'[4]13deenero'!C19+[4]esmeraldas!C19+[4]cerrojuli!C19+[4]cesma!C19</f>
        <v>24</v>
      </c>
      <c r="E19" s="4">
        <f t="shared" si="1"/>
        <v>710</v>
      </c>
      <c r="F19" s="4">
        <f>+[4]cs!E19+'[4]13deenero'!E19+[4]esmeraldas!E19+[4]cerrojuli!E19+[4]cesma!E19</f>
        <v>446</v>
      </c>
      <c r="G19" s="4">
        <f>+[4]cs!F19+'[4]13deenero'!F19+[4]esmeraldas!F19+[4]cerrojuli!F19+[4]cesma!F19</f>
        <v>264</v>
      </c>
    </row>
    <row r="20" spans="1:7" ht="16.5" x14ac:dyDescent="0.25">
      <c r="A20" s="5" t="s">
        <v>17</v>
      </c>
      <c r="B20" s="4">
        <f t="shared" si="0"/>
        <v>463</v>
      </c>
      <c r="C20" s="4">
        <f>+[4]cs!B20+'[4]13deenero'!B20+[4]esmeraldas!B20+[4]cerrojuli!B20+[4]cesma!B20</f>
        <v>280</v>
      </c>
      <c r="D20" s="4">
        <f>+[4]cs!C20+'[4]13deenero'!C20+[4]esmeraldas!C20+[4]cerrojuli!C20+[4]cesma!C20</f>
        <v>183</v>
      </c>
      <c r="E20" s="4">
        <f t="shared" si="1"/>
        <v>4104</v>
      </c>
      <c r="F20" s="4">
        <f>+[4]cs!E20+'[4]13deenero'!E20+[4]esmeraldas!E20+[4]cerrojuli!E20+[4]cesma!E20</f>
        <v>2339</v>
      </c>
      <c r="G20" s="4">
        <f>+[4]cs!F20+'[4]13deenero'!F20+[4]esmeraldas!F20+[4]cerrojuli!F20+[4]cesma!F20</f>
        <v>1765</v>
      </c>
    </row>
    <row r="21" spans="1:7" ht="16.5" x14ac:dyDescent="0.25">
      <c r="A21" s="5" t="s">
        <v>18</v>
      </c>
      <c r="B21" s="4">
        <f t="shared" si="0"/>
        <v>881</v>
      </c>
      <c r="C21" s="4">
        <f>+[4]cs!B21+'[4]13deenero'!B21+[4]esmeraldas!B21+[4]cerrojuli!B21+[4]cesma!B21</f>
        <v>552</v>
      </c>
      <c r="D21" s="4">
        <f>+[4]cs!C21+'[4]13deenero'!C21+[4]esmeraldas!C21+[4]cerrojuli!C21+[4]cesma!C21</f>
        <v>329</v>
      </c>
      <c r="E21" s="4">
        <f t="shared" si="1"/>
        <v>6158</v>
      </c>
      <c r="F21" s="4">
        <f>+[4]cs!E21+'[4]13deenero'!E21+[4]esmeraldas!E21+[4]cerrojuli!E21+[4]cesma!E21</f>
        <v>3594</v>
      </c>
      <c r="G21" s="4">
        <f>+[4]cs!F21+'[4]13deenero'!F21+[4]esmeraldas!F21+[4]cerrojuli!F21+[4]cesma!F21</f>
        <v>2564</v>
      </c>
    </row>
    <row r="22" spans="1:7" ht="16.5" x14ac:dyDescent="0.25">
      <c r="A22" s="5" t="s">
        <v>19</v>
      </c>
      <c r="B22" s="4">
        <f t="shared" si="0"/>
        <v>1985</v>
      </c>
      <c r="C22" s="4">
        <f>+[4]cs!B22+'[4]13deenero'!B22+[4]esmeraldas!B22+[4]cerrojuli!B22+[4]cesma!B22</f>
        <v>1285</v>
      </c>
      <c r="D22" s="4">
        <f>+[4]cs!C22+'[4]13deenero'!C22+[4]esmeraldas!C22+[4]cerrojuli!C22+[4]cesma!C22</f>
        <v>700</v>
      </c>
      <c r="E22" s="4">
        <f t="shared" si="1"/>
        <v>5344</v>
      </c>
      <c r="F22" s="4">
        <f>+[4]cs!E22+'[4]13deenero'!E22+[4]esmeraldas!E22+[4]cerrojuli!E22+[4]cesma!E22</f>
        <v>3428</v>
      </c>
      <c r="G22" s="4">
        <f>+[4]cs!F22+'[4]13deenero'!F22+[4]esmeraldas!F22+[4]cerrojuli!F22+[4]cesma!F22</f>
        <v>1916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4" sqref="F14:G14"/>
    </sheetView>
  </sheetViews>
  <sheetFormatPr baseColWidth="10" defaultRowHeight="15" x14ac:dyDescent="0.2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30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+[5]cs!B14+'[5]13deenero'!B14+[5]esmeraldas!B14+[5]cerrojuli!B14+[5]Hoja5!B14</f>
        <v>1326</v>
      </c>
      <c r="C14" s="4">
        <f>+[5]cs!C14+'[5]13deenero'!C14+[5]esmeraldas!C14+[5]cerrojuli!C14+[5]Hoja5!C14</f>
        <v>749</v>
      </c>
      <c r="D14" s="4">
        <f>+[5]cs!D14+'[5]13deenero'!D14+[5]esmeraldas!D14+[5]cerrojuli!D14+[5]Hoja5!D14</f>
        <v>577</v>
      </c>
      <c r="E14" s="4">
        <f>+[5]cs!E14+'[5]13deenero'!E14+[5]esmeraldas!E14+[5]cerrojuli!E14+[5]Hoja5!E14</f>
        <v>9952</v>
      </c>
      <c r="F14" s="4">
        <f>+[5]cs!F14+'[5]13deenero'!F14+[5]esmeraldas!F14+[5]cerrojuli!F14+[5]Hoja5!F14</f>
        <v>6362</v>
      </c>
      <c r="G14" s="4">
        <f>+[5]cs!G14+'[5]13deenero'!G14+[5]esmeraldas!G14+[5]cerrojuli!G14+[5]Hoja5!G14</f>
        <v>3590</v>
      </c>
    </row>
    <row r="15" spans="1:9" ht="16.5" x14ac:dyDescent="0.25">
      <c r="A15" s="5" t="s">
        <v>12</v>
      </c>
      <c r="B15" s="4">
        <f>+[5]cs!B15+'[5]13deenero'!B15+[5]esmeraldas!B15+[5]cerrojuli!B15+[5]Hoja5!B15</f>
        <v>15</v>
      </c>
      <c r="C15" s="4">
        <f>+[5]cs!C15+'[5]13deenero'!C15+[5]esmeraldas!C15+[5]cerrojuli!C15+[5]Hoja5!C15</f>
        <v>10</v>
      </c>
      <c r="D15" s="4">
        <f>+[5]cs!D15+'[5]13deenero'!D15+[5]esmeraldas!D15+[5]cerrojuli!D15+[5]Hoja5!D15</f>
        <v>5</v>
      </c>
      <c r="E15" s="4">
        <f>+[5]cs!E15+'[5]13deenero'!E15+[5]esmeraldas!E15+[5]cerrojuli!E15+[5]Hoja5!E15</f>
        <v>48</v>
      </c>
      <c r="F15" s="4">
        <f>+[5]cs!F15+'[5]13deenero'!F15+[5]esmeraldas!F15+[5]cerrojuli!F15+[5]Hoja5!F15</f>
        <v>28</v>
      </c>
      <c r="G15" s="4">
        <f>+[5]cs!G15+'[5]13deenero'!G15+[5]esmeraldas!G15+[5]cerrojuli!G15+[5]Hoja5!G15</f>
        <v>20</v>
      </c>
    </row>
    <row r="16" spans="1:9" ht="16.5" x14ac:dyDescent="0.25">
      <c r="A16" s="5" t="s">
        <v>13</v>
      </c>
      <c r="B16" s="4">
        <f>+[5]cs!B16+'[5]13deenero'!B16+[5]esmeraldas!B16+[5]cerrojuli!B16+[5]Hoja5!B16</f>
        <v>40</v>
      </c>
      <c r="C16" s="4">
        <f>+[5]cs!C16+'[5]13deenero'!C16+[5]esmeraldas!C16+[5]cerrojuli!C16+[5]Hoja5!C16</f>
        <v>21</v>
      </c>
      <c r="D16" s="4">
        <f>+[5]cs!D16+'[5]13deenero'!D16+[5]esmeraldas!D16+[5]cerrojuli!D16+[5]Hoja5!D16</f>
        <v>19</v>
      </c>
      <c r="E16" s="4">
        <f>+[5]cs!E16+'[5]13deenero'!E16+[5]esmeraldas!E16+[5]cerrojuli!E16+[5]Hoja5!E16</f>
        <v>699</v>
      </c>
      <c r="F16" s="4">
        <f>+[5]cs!F16+'[5]13deenero'!F16+[5]esmeraldas!F16+[5]cerrojuli!F16+[5]Hoja5!F16</f>
        <v>383</v>
      </c>
      <c r="G16" s="4">
        <f>+[5]cs!G16+'[5]13deenero'!G16+[5]esmeraldas!G16+[5]cerrojuli!G16+[5]Hoja5!G16</f>
        <v>316</v>
      </c>
    </row>
    <row r="17" spans="1:7" ht="16.5" x14ac:dyDescent="0.25">
      <c r="A17" s="5" t="s">
        <v>14</v>
      </c>
      <c r="B17" s="4">
        <f>+[5]cs!B17+'[5]13deenero'!B17+[5]esmeraldas!B17+[5]cerrojuli!B17+[5]Hoja5!B17</f>
        <v>72</v>
      </c>
      <c r="C17" s="4">
        <f>+[5]cs!C17+'[5]13deenero'!C17+[5]esmeraldas!C17+[5]cerrojuli!C17+[5]Hoja5!C17</f>
        <v>37</v>
      </c>
      <c r="D17" s="4">
        <f>+[5]cs!D17+'[5]13deenero'!D17+[5]esmeraldas!D17+[5]cerrojuli!D17+[5]Hoja5!D17</f>
        <v>35</v>
      </c>
      <c r="E17" s="4">
        <f>+[5]cs!E17+'[5]13deenero'!E17+[5]esmeraldas!E17+[5]cerrojuli!E17+[5]Hoja5!E17</f>
        <v>982</v>
      </c>
      <c r="F17" s="4">
        <f>+[5]cs!F17+'[5]13deenero'!F17+[5]esmeraldas!F17+[5]cerrojuli!F17+[5]Hoja5!F17</f>
        <v>523</v>
      </c>
      <c r="G17" s="4">
        <f>+[5]cs!G17+'[5]13deenero'!G17+[5]esmeraldas!G17+[5]cerrojuli!G17+[5]Hoja5!G17</f>
        <v>459</v>
      </c>
    </row>
    <row r="18" spans="1:7" ht="16.5" x14ac:dyDescent="0.25">
      <c r="A18" s="5" t="s">
        <v>15</v>
      </c>
      <c r="B18" s="4">
        <f>+[5]cs!B18+'[5]13deenero'!B18+[5]esmeraldas!B18+[5]cerrojuli!B18+[5]Hoja5!B18</f>
        <v>37</v>
      </c>
      <c r="C18" s="4">
        <f>+[5]cs!C18+'[5]13deenero'!C18+[5]esmeraldas!C18+[5]cerrojuli!C18+[5]Hoja5!C18</f>
        <v>18</v>
      </c>
      <c r="D18" s="4">
        <f>+[5]cs!D18+'[5]13deenero'!D18+[5]esmeraldas!D18+[5]cerrojuli!D18+[5]Hoja5!D18</f>
        <v>19</v>
      </c>
      <c r="E18" s="4">
        <f>+[5]cs!E18+'[5]13deenero'!E18+[5]esmeraldas!E18+[5]cerrojuli!E18+[5]Hoja5!E18</f>
        <v>431</v>
      </c>
      <c r="F18" s="4">
        <f>+[5]cs!F18+'[5]13deenero'!F18+[5]esmeraldas!F18+[5]cerrojuli!F18+[5]Hoja5!F18</f>
        <v>286</v>
      </c>
      <c r="G18" s="4">
        <f>+[5]cs!G18+'[5]13deenero'!G18+[5]esmeraldas!G18+[5]cerrojuli!G18+[5]Hoja5!G18</f>
        <v>145</v>
      </c>
    </row>
    <row r="19" spans="1:7" ht="16.5" x14ac:dyDescent="0.25">
      <c r="A19" s="5" t="s">
        <v>16</v>
      </c>
      <c r="B19" s="4">
        <f>+[5]cs!B19+'[5]13deenero'!B19+[5]esmeraldas!B19+[5]cerrojuli!B19+[5]Hoja5!B19</f>
        <v>36</v>
      </c>
      <c r="C19" s="4">
        <f>+[5]cs!C19+'[5]13deenero'!C19+[5]esmeraldas!C19+[5]cerrojuli!C19+[5]Hoja5!C19</f>
        <v>23</v>
      </c>
      <c r="D19" s="4">
        <f>+[5]cs!D19+'[5]13deenero'!D19+[5]esmeraldas!D19+[5]cerrojuli!D19+[5]Hoja5!D19</f>
        <v>13</v>
      </c>
      <c r="E19" s="4">
        <f>+[5]cs!E19+'[5]13deenero'!E19+[5]esmeraldas!E19+[5]cerrojuli!E19+[5]Hoja5!E19</f>
        <v>414</v>
      </c>
      <c r="F19" s="4">
        <f>+[5]cs!F19+'[5]13deenero'!F19+[5]esmeraldas!F19+[5]cerrojuli!F19+[5]Hoja5!F19</f>
        <v>248</v>
      </c>
      <c r="G19" s="4">
        <f>+[5]cs!G19+'[5]13deenero'!G19+[5]esmeraldas!G19+[5]cerrojuli!G19+[5]Hoja5!G19</f>
        <v>166</v>
      </c>
    </row>
    <row r="20" spans="1:7" ht="16.5" x14ac:dyDescent="0.25">
      <c r="A20" s="5" t="s">
        <v>17</v>
      </c>
      <c r="B20" s="4">
        <f>+[5]cs!B20+'[5]13deenero'!B20+[5]esmeraldas!B20+[5]cerrojuli!B20+[5]Hoja5!B20</f>
        <v>281</v>
      </c>
      <c r="C20" s="4">
        <f>+[5]cs!C20+'[5]13deenero'!C20+[5]esmeraldas!C20+[5]cerrojuli!C20+[5]Hoja5!C20</f>
        <v>167</v>
      </c>
      <c r="D20" s="4">
        <f>+[5]cs!D20+'[5]13deenero'!D20+[5]esmeraldas!D20+[5]cerrojuli!D20+[5]Hoja5!D20</f>
        <v>114</v>
      </c>
      <c r="E20" s="4">
        <f>+[5]cs!E20+'[5]13deenero'!E20+[5]esmeraldas!E20+[5]cerrojuli!E20+[5]Hoja5!E20</f>
        <v>2153</v>
      </c>
      <c r="F20" s="4">
        <f>+[5]cs!F20+'[5]13deenero'!F20+[5]esmeraldas!F20+[5]cerrojuli!F20+[5]Hoja5!F20</f>
        <v>1589</v>
      </c>
      <c r="G20" s="4">
        <f>+[5]cs!G20+'[5]13deenero'!G20+[5]esmeraldas!G20+[5]cerrojuli!G20+[5]Hoja5!G20</f>
        <v>564</v>
      </c>
    </row>
    <row r="21" spans="1:7" ht="16.5" x14ac:dyDescent="0.25">
      <c r="A21" s="5" t="s">
        <v>18</v>
      </c>
      <c r="B21" s="4">
        <f>+[5]cs!B21+'[5]13deenero'!B21+[5]esmeraldas!B21+[5]cerrojuli!B21+[5]Hoja5!B21</f>
        <v>566</v>
      </c>
      <c r="C21" s="4">
        <f>+[5]cs!C21+'[5]13deenero'!C21+[5]esmeraldas!C21+[5]cerrojuli!C21+[5]Hoja5!C21</f>
        <v>307</v>
      </c>
      <c r="D21" s="4">
        <f>+[5]cs!D21+'[5]13deenero'!D21+[5]esmeraldas!D21+[5]cerrojuli!D21+[5]Hoja5!D21</f>
        <v>259</v>
      </c>
      <c r="E21" s="4">
        <f>+[5]cs!E21+'[5]13deenero'!E21+[5]esmeraldas!E21+[5]cerrojuli!E21+[5]Hoja5!E21</f>
        <v>3941</v>
      </c>
      <c r="F21" s="4">
        <f>+[5]cs!F21+'[5]13deenero'!F21+[5]esmeraldas!F21+[5]cerrojuli!F21+[5]Hoja5!F21</f>
        <v>2594</v>
      </c>
      <c r="G21" s="4">
        <f>+[5]cs!G21+'[5]13deenero'!G21+[5]esmeraldas!G21+[5]cerrojuli!G21+[5]Hoja5!G21</f>
        <v>1347</v>
      </c>
    </row>
    <row r="22" spans="1:7" ht="16.5" x14ac:dyDescent="0.25">
      <c r="A22" s="5" t="s">
        <v>19</v>
      </c>
      <c r="B22" s="4">
        <f>+[5]cs!B22+'[5]13deenero'!B22+[5]esmeraldas!B22+[5]cerrojuli!B22+[5]Hoja5!B22</f>
        <v>279</v>
      </c>
      <c r="C22" s="4">
        <f>+[5]cs!C22+'[5]13deenero'!C22+[5]esmeraldas!C22+[5]cerrojuli!C22+[5]Hoja5!C22</f>
        <v>166</v>
      </c>
      <c r="D22" s="4">
        <f>+[5]cs!D22+'[5]13deenero'!D22+[5]esmeraldas!D22+[5]cerrojuli!D22+[5]Hoja5!D22</f>
        <v>113</v>
      </c>
      <c r="E22" s="4">
        <f>+[5]cs!E22+'[5]13deenero'!E22+[5]esmeraldas!E22+[5]cerrojuli!E22+[5]Hoja5!E22</f>
        <v>1284</v>
      </c>
      <c r="F22" s="4">
        <f>+[5]cs!F22+'[5]13deenero'!F22+[5]esmeraldas!F22+[5]cerrojuli!F22+[5]Hoja5!F22</f>
        <v>711</v>
      </c>
      <c r="G22" s="4">
        <f>+[5]cs!G22+'[5]13deenero'!G22+[5]esmeraldas!G22+[5]cerrojuli!G22+[5]Hoja5!G22</f>
        <v>573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13" sqref="J13"/>
    </sheetView>
  </sheetViews>
  <sheetFormatPr baseColWidth="10" defaultRowHeight="15" x14ac:dyDescent="0.25"/>
  <cols>
    <col min="1" max="1" width="31.5703125" style="10" customWidth="1"/>
    <col min="2" max="2" width="19.85546875" style="10" customWidth="1"/>
    <col min="3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31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20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C14+D14</f>
        <v>2158</v>
      </c>
      <c r="C14" s="4">
        <f>+[6]cs!B14+'[6]13deenero'!B14+[6]esmeralda!B14+[6]cjuli!B14+[6]cesma!B14</f>
        <v>1386</v>
      </c>
      <c r="D14" s="4">
        <f>+[6]cs!C14+'[6]13deenero'!C14+[6]esmeralda!C14+[6]cjuli!C14+[6]cesma!C14</f>
        <v>772</v>
      </c>
      <c r="E14" s="4">
        <f>F14+G14</f>
        <v>19607</v>
      </c>
      <c r="F14" s="4">
        <f>+[6]cs!E14+'[6]13deenero'!E14+[6]esmeralda!E14+[6]cjuli!E14+[6]cesma!E14</f>
        <v>11920</v>
      </c>
      <c r="G14" s="4">
        <f>+[6]cs!F14+'[6]13deenero'!F14+[6]esmeralda!F14+[6]cjuli!F14+[6]cesma!F14</f>
        <v>7687</v>
      </c>
    </row>
    <row r="15" spans="1:9" ht="16.5" x14ac:dyDescent="0.25">
      <c r="A15" s="5" t="s">
        <v>12</v>
      </c>
      <c r="B15" s="4">
        <f t="shared" ref="B15:B22" si="0">C15+D15</f>
        <v>43</v>
      </c>
      <c r="C15" s="4">
        <f>+[6]cs!B15+'[6]13deenero'!B15+[6]esmeralda!B15+[6]cjuli!B15+[6]cesma!B15</f>
        <v>27</v>
      </c>
      <c r="D15" s="4">
        <f>+[6]cs!C15+'[6]13deenero'!C15+[6]esmeralda!C15+[6]cjuli!C15+[6]cesma!C15</f>
        <v>16</v>
      </c>
      <c r="E15" s="4">
        <f t="shared" ref="E15:E22" si="1">F15+G15</f>
        <v>100</v>
      </c>
      <c r="F15" s="4">
        <f>+[6]cs!E15+'[6]13deenero'!E15+[6]esmeralda!E15+[6]cjuli!E15+[6]cesma!E15</f>
        <v>59</v>
      </c>
      <c r="G15" s="4">
        <f>+[6]cs!F15+'[6]13deenero'!F15+[6]esmeralda!F15+[6]cjuli!F15+[6]cesma!F15</f>
        <v>41</v>
      </c>
    </row>
    <row r="16" spans="1:9" ht="16.5" x14ac:dyDescent="0.25">
      <c r="A16" s="5" t="s">
        <v>13</v>
      </c>
      <c r="B16" s="4">
        <f t="shared" si="0"/>
        <v>58</v>
      </c>
      <c r="C16" s="4">
        <f>+[6]cs!B16+'[6]13deenero'!B16+[6]esmeralda!B16+[6]cjuli!B16+[6]cesma!B16</f>
        <v>42</v>
      </c>
      <c r="D16" s="4">
        <f>+[6]cs!C16+'[6]13deenero'!C16+[6]esmeralda!C16+[6]cjuli!C16+[6]cesma!C16</f>
        <v>16</v>
      </c>
      <c r="E16" s="4">
        <f t="shared" si="1"/>
        <v>1120</v>
      </c>
      <c r="F16" s="4">
        <f>+[6]cs!E16+'[6]13deenero'!E16+[6]esmeralda!E16+[6]cjuli!E16+[6]cesma!E16</f>
        <v>746</v>
      </c>
      <c r="G16" s="4">
        <f>+[6]cs!F16+'[6]13deenero'!F16+[6]esmeralda!F16+[6]cjuli!F16+[6]cesma!F16</f>
        <v>374</v>
      </c>
    </row>
    <row r="17" spans="1:7" ht="16.5" x14ac:dyDescent="0.25">
      <c r="A17" s="5" t="s">
        <v>14</v>
      </c>
      <c r="B17" s="4">
        <f t="shared" si="0"/>
        <v>100</v>
      </c>
      <c r="C17" s="4">
        <f>+[6]cs!B17+'[6]13deenero'!B17+[6]esmeralda!B17+[6]cjuli!B17+[6]cesma!B17</f>
        <v>65</v>
      </c>
      <c r="D17" s="4">
        <f>+[6]cs!C17+'[6]13deenero'!C17+[6]esmeralda!C17+[6]cjuli!C17+[6]cesma!C17</f>
        <v>35</v>
      </c>
      <c r="E17" s="4">
        <f t="shared" si="1"/>
        <v>1595</v>
      </c>
      <c r="F17" s="4">
        <f>+[6]cs!E17+'[6]13deenero'!E17+[6]esmeralda!E17+[6]cjuli!E17+[6]cesma!E17</f>
        <v>1043</v>
      </c>
      <c r="G17" s="4">
        <f>+[6]cs!F17+'[6]13deenero'!F17+[6]esmeralda!F17+[6]cjuli!F17+[6]cesma!F17</f>
        <v>552</v>
      </c>
    </row>
    <row r="18" spans="1:7" ht="16.5" x14ac:dyDescent="0.25">
      <c r="A18" s="5" t="s">
        <v>15</v>
      </c>
      <c r="B18" s="4">
        <f t="shared" si="0"/>
        <v>37</v>
      </c>
      <c r="C18" s="4">
        <f>+[6]cs!B18+'[6]13deenero'!B18+[6]esmeralda!B18+[6]cjuli!B18+[6]cesma!B18</f>
        <v>26</v>
      </c>
      <c r="D18" s="4">
        <f>+[6]cs!C18+'[6]13deenero'!C18+[6]esmeralda!C18+[6]cjuli!C18+[6]cesma!C18</f>
        <v>11</v>
      </c>
      <c r="E18" s="4">
        <f t="shared" si="1"/>
        <v>619</v>
      </c>
      <c r="F18" s="4">
        <f>+[6]cs!E18+'[6]13deenero'!E18+[6]esmeralda!E18+[6]cjuli!E18+[6]cesma!E18</f>
        <v>391</v>
      </c>
      <c r="G18" s="4">
        <f>+[6]cs!F18+'[6]13deenero'!F18+[6]esmeralda!F18+[6]cjuli!F18+[6]cesma!F18</f>
        <v>228</v>
      </c>
    </row>
    <row r="19" spans="1:7" ht="16.5" x14ac:dyDescent="0.25">
      <c r="A19" s="5" t="s">
        <v>16</v>
      </c>
      <c r="B19" s="4">
        <f t="shared" si="0"/>
        <v>82</v>
      </c>
      <c r="C19" s="4">
        <f>+[6]cs!B19+'[6]13deenero'!B19+[6]esmeralda!B19+[6]cjuli!B19+[6]cesma!B19</f>
        <v>55</v>
      </c>
      <c r="D19" s="4">
        <f>+[6]cs!C19+'[6]13deenero'!C19+[6]esmeralda!C19+[6]cjuli!C19+[6]cesma!C19</f>
        <v>27</v>
      </c>
      <c r="E19" s="4">
        <f t="shared" si="1"/>
        <v>835</v>
      </c>
      <c r="F19" s="4">
        <f>+[6]cs!E19+'[6]13deenero'!E19+[6]esmeralda!E19+[6]cjuli!E19+[6]cesma!E19</f>
        <v>515</v>
      </c>
      <c r="G19" s="4">
        <f>+[6]cs!F19+'[6]13deenero'!F19+[6]esmeralda!F19+[6]cjuli!F19+[6]cesma!F19</f>
        <v>320</v>
      </c>
    </row>
    <row r="20" spans="1:7" ht="16.5" x14ac:dyDescent="0.25">
      <c r="A20" s="5" t="s">
        <v>17</v>
      </c>
      <c r="B20" s="4">
        <f t="shared" si="0"/>
        <v>411</v>
      </c>
      <c r="C20" s="4">
        <f>+[6]cs!B20+'[6]13deenero'!B20+[6]esmeralda!B20+[6]cjuli!B20+[6]cesma!B20</f>
        <v>263</v>
      </c>
      <c r="D20" s="4">
        <f>+[6]cs!C20+'[6]13deenero'!C20+[6]esmeralda!C20+[6]cjuli!C20+[6]cesma!C20</f>
        <v>148</v>
      </c>
      <c r="E20" s="4">
        <f t="shared" si="1"/>
        <v>4846</v>
      </c>
      <c r="F20" s="4">
        <f>+[6]cs!E20+'[6]13deenero'!E20+[6]esmeralda!E20+[6]cjuli!E20+[6]cesma!E20</f>
        <v>2808</v>
      </c>
      <c r="G20" s="4">
        <f>+[6]cs!F20+'[6]13deenero'!F20+[6]esmeralda!F20+[6]cjuli!F20+[6]cesma!F20</f>
        <v>2038</v>
      </c>
    </row>
    <row r="21" spans="1:7" ht="16.5" x14ac:dyDescent="0.25">
      <c r="A21" s="5" t="s">
        <v>18</v>
      </c>
      <c r="B21" s="4">
        <f t="shared" si="0"/>
        <v>1055</v>
      </c>
      <c r="C21" s="4">
        <f>+[6]cs!B21+'[6]13deenero'!B21+[6]esmeralda!B21+[6]cjuli!B21+[6]cesma!B21</f>
        <v>670</v>
      </c>
      <c r="D21" s="4">
        <f>+[6]cs!C21+'[6]13deenero'!C21+[6]esmeralda!C21+[6]cjuli!C21+[6]cesma!C21</f>
        <v>385</v>
      </c>
      <c r="E21" s="4">
        <f t="shared" si="1"/>
        <v>8302</v>
      </c>
      <c r="F21" s="4">
        <f>+[6]cs!E21+'[6]13deenero'!E21+[6]esmeralda!E21+[6]cjuli!E21+[6]cesma!E21</f>
        <v>4966</v>
      </c>
      <c r="G21" s="4">
        <f>+[6]cs!F21+'[6]13deenero'!F21+[6]esmeralda!F21+[6]cjuli!F21+[6]cesma!F21</f>
        <v>3336</v>
      </c>
    </row>
    <row r="22" spans="1:7" ht="16.5" x14ac:dyDescent="0.25">
      <c r="A22" s="5" t="s">
        <v>19</v>
      </c>
      <c r="B22" s="4">
        <f t="shared" si="0"/>
        <v>372</v>
      </c>
      <c r="C22" s="4">
        <f>+[6]cs!B22+'[6]13deenero'!B22+[6]esmeralda!B22+[6]cjuli!B22+[6]cesma!B22</f>
        <v>238</v>
      </c>
      <c r="D22" s="4">
        <f>+[6]cs!C22+'[6]13deenero'!C22+[6]esmeralda!C22+[6]cjuli!C22+[6]cesma!C22</f>
        <v>134</v>
      </c>
      <c r="E22" s="4">
        <f t="shared" si="1"/>
        <v>2190</v>
      </c>
      <c r="F22" s="4">
        <f>+[6]cs!E22+'[6]13deenero'!E22+[6]esmeralda!E22+[6]cjuli!E22+[6]cesma!E22</f>
        <v>1392</v>
      </c>
      <c r="G22" s="4">
        <f>+[6]cs!F22+'[6]13deenero'!F22+[6]esmeralda!F22+[6]cjuli!F22+[6]cesma!F22</f>
        <v>798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14" sqref="B14:G22"/>
    </sheetView>
  </sheetViews>
  <sheetFormatPr baseColWidth="10" defaultRowHeight="15" x14ac:dyDescent="0.2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3.65" customHeight="1" x14ac:dyDescent="0.25"/>
    <row r="3" spans="1:9" ht="46.5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4" spans="1:9" ht="5.0999999999999996" customHeight="1" x14ac:dyDescent="0.25"/>
    <row r="5" spans="1:9" ht="18" customHeight="1" x14ac:dyDescent="0.25">
      <c r="A5" s="34" t="s">
        <v>33</v>
      </c>
      <c r="B5" s="32"/>
      <c r="C5" s="32"/>
      <c r="D5" s="32"/>
      <c r="E5" s="32"/>
      <c r="F5" s="32"/>
      <c r="G5" s="32"/>
      <c r="H5" s="32"/>
      <c r="I5" s="32"/>
    </row>
    <row r="6" spans="1:9" ht="18" customHeight="1" x14ac:dyDescent="0.25">
      <c r="A6" s="34" t="s">
        <v>32</v>
      </c>
      <c r="B6" s="32"/>
      <c r="C6" s="32"/>
      <c r="D6" s="32"/>
      <c r="E6" s="32"/>
      <c r="F6" s="32"/>
      <c r="G6" s="32"/>
      <c r="H6" s="32"/>
      <c r="I6" s="32"/>
    </row>
    <row r="7" spans="1:9" ht="12.2" customHeight="1" x14ac:dyDescent="0.25"/>
    <row r="8" spans="1:9" ht="15.4" customHeight="1" x14ac:dyDescent="0.25"/>
    <row r="9" spans="1:9" ht="18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0" spans="1:9" ht="8.4499999999999993" customHeight="1" x14ac:dyDescent="0.25"/>
    <row r="11" spans="1:9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 x14ac:dyDescent="0.25">
      <c r="A14" s="4" t="s">
        <v>11</v>
      </c>
      <c r="B14" s="4">
        <f>ABRIL!B14+MAYO!B14+JUNIO!B14</f>
        <v>7169</v>
      </c>
      <c r="C14" s="4">
        <f>ABRIL!C14+MAYO!C14+JUNIO!C14</f>
        <v>4481</v>
      </c>
      <c r="D14" s="4">
        <f>ABRIL!D14+MAYO!D14+JUNIO!D14</f>
        <v>2688</v>
      </c>
      <c r="E14" s="4">
        <f>ABRIL!E14+MAYO!E14+JUNIO!E14</f>
        <v>49305</v>
      </c>
      <c r="F14" s="4">
        <f>ABRIL!F14+MAYO!F14+JUNIO!F14</f>
        <v>30327</v>
      </c>
      <c r="G14" s="4">
        <f>ABRIL!G14+MAYO!G14+JUNIO!G14</f>
        <v>18978</v>
      </c>
    </row>
    <row r="15" spans="1:9" ht="16.5" x14ac:dyDescent="0.25">
      <c r="A15" s="5" t="s">
        <v>12</v>
      </c>
      <c r="B15" s="4">
        <f>ABRIL!B15+MAYO!B15+JUNIO!B15</f>
        <v>85</v>
      </c>
      <c r="C15" s="4">
        <f>ABRIL!C15+MAYO!C15+JUNIO!C15</f>
        <v>54</v>
      </c>
      <c r="D15" s="4">
        <f>ABRIL!D15+MAYO!D15+JUNIO!D15</f>
        <v>31</v>
      </c>
      <c r="E15" s="4">
        <f>ABRIL!E15+MAYO!E15+JUNIO!E15</f>
        <v>196</v>
      </c>
      <c r="F15" s="4">
        <f>ABRIL!F15+MAYO!F15+JUNIO!F15</f>
        <v>117</v>
      </c>
      <c r="G15" s="4">
        <f>ABRIL!G15+MAYO!G15+JUNIO!G15</f>
        <v>79</v>
      </c>
    </row>
    <row r="16" spans="1:9" ht="16.5" x14ac:dyDescent="0.25">
      <c r="A16" s="5" t="s">
        <v>13</v>
      </c>
      <c r="B16" s="4">
        <f>ABRIL!B16+MAYO!B16+JUNIO!B16</f>
        <v>193</v>
      </c>
      <c r="C16" s="4">
        <f>ABRIL!C16+MAYO!C16+JUNIO!C16</f>
        <v>122</v>
      </c>
      <c r="D16" s="4">
        <f>ABRIL!D16+MAYO!D16+JUNIO!D16</f>
        <v>71</v>
      </c>
      <c r="E16" s="4">
        <f>ABRIL!E16+MAYO!E16+JUNIO!E16</f>
        <v>2831</v>
      </c>
      <c r="F16" s="4">
        <f>ABRIL!F16+MAYO!F16+JUNIO!F16</f>
        <v>1788</v>
      </c>
      <c r="G16" s="4">
        <f>ABRIL!G16+MAYO!G16+JUNIO!G16</f>
        <v>1043</v>
      </c>
    </row>
    <row r="17" spans="1:7" ht="16.5" x14ac:dyDescent="0.25">
      <c r="A17" s="5" t="s">
        <v>14</v>
      </c>
      <c r="B17" s="4">
        <f>ABRIL!B17+MAYO!B17+JUNIO!B17</f>
        <v>306</v>
      </c>
      <c r="C17" s="4">
        <f>ABRIL!C17+MAYO!C17+JUNIO!C17</f>
        <v>191</v>
      </c>
      <c r="D17" s="4">
        <f>ABRIL!D17+MAYO!D17+JUNIO!D17</f>
        <v>115</v>
      </c>
      <c r="E17" s="4">
        <f>ABRIL!E17+MAYO!E17+JUNIO!E17</f>
        <v>4136</v>
      </c>
      <c r="F17" s="4">
        <f>ABRIL!F17+MAYO!F17+JUNIO!F17</f>
        <v>2619</v>
      </c>
      <c r="G17" s="4">
        <f>ABRIL!G17+MAYO!G17+JUNIO!G17</f>
        <v>1517</v>
      </c>
    </row>
    <row r="18" spans="1:7" ht="16.5" x14ac:dyDescent="0.25">
      <c r="A18" s="5" t="s">
        <v>15</v>
      </c>
      <c r="B18" s="4">
        <f>ABRIL!B18+MAYO!B18+JUNIO!B18</f>
        <v>112</v>
      </c>
      <c r="C18" s="4">
        <f>ABRIL!C18+MAYO!C18+JUNIO!C18</f>
        <v>70</v>
      </c>
      <c r="D18" s="4">
        <f>ABRIL!D18+MAYO!D18+JUNIO!D18</f>
        <v>42</v>
      </c>
      <c r="E18" s="4">
        <f>ABRIL!E18+MAYO!E18+JUNIO!E18</f>
        <v>1861</v>
      </c>
      <c r="F18" s="4">
        <f>ABRIL!F18+MAYO!F18+JUNIO!F18</f>
        <v>1173</v>
      </c>
      <c r="G18" s="4">
        <f>ABRIL!G18+MAYO!G18+JUNIO!G18</f>
        <v>688</v>
      </c>
    </row>
    <row r="19" spans="1:7" ht="16.5" x14ac:dyDescent="0.25">
      <c r="A19" s="5" t="s">
        <v>16</v>
      </c>
      <c r="B19" s="4">
        <f>ABRIL!B19+MAYO!B19+JUNIO!B19</f>
        <v>180</v>
      </c>
      <c r="C19" s="4">
        <f>ABRIL!C19+MAYO!C19+JUNIO!C19</f>
        <v>116</v>
      </c>
      <c r="D19" s="4">
        <f>ABRIL!D19+MAYO!D19+JUNIO!D19</f>
        <v>64</v>
      </c>
      <c r="E19" s="4">
        <f>ABRIL!E19+MAYO!E19+JUNIO!E19</f>
        <v>1959</v>
      </c>
      <c r="F19" s="4">
        <f>ABRIL!F19+MAYO!F19+JUNIO!F19</f>
        <v>1209</v>
      </c>
      <c r="G19" s="4">
        <f>ABRIL!G19+MAYO!G19+JUNIO!G19</f>
        <v>750</v>
      </c>
    </row>
    <row r="20" spans="1:7" ht="16.5" x14ac:dyDescent="0.25">
      <c r="A20" s="5" t="s">
        <v>17</v>
      </c>
      <c r="B20" s="4">
        <f>ABRIL!B20+MAYO!B20+JUNIO!B20</f>
        <v>1155</v>
      </c>
      <c r="C20" s="4">
        <f>ABRIL!C20+MAYO!C20+JUNIO!C20</f>
        <v>710</v>
      </c>
      <c r="D20" s="4">
        <f>ABRIL!D20+MAYO!D20+JUNIO!D20</f>
        <v>445</v>
      </c>
      <c r="E20" s="4">
        <f>ABRIL!E20+MAYO!E20+JUNIO!E20</f>
        <v>11103</v>
      </c>
      <c r="F20" s="4">
        <f>ABRIL!F20+MAYO!F20+JUNIO!F20</f>
        <v>6736</v>
      </c>
      <c r="G20" s="4">
        <f>ABRIL!G20+MAYO!G20+JUNIO!G20</f>
        <v>4367</v>
      </c>
    </row>
    <row r="21" spans="1:7" ht="16.5" x14ac:dyDescent="0.25">
      <c r="A21" s="5" t="s">
        <v>18</v>
      </c>
      <c r="B21" s="4">
        <f>ABRIL!B21+MAYO!B21+JUNIO!B21</f>
        <v>2502</v>
      </c>
      <c r="C21" s="4">
        <f>ABRIL!C21+MAYO!C21+JUNIO!C21</f>
        <v>1529</v>
      </c>
      <c r="D21" s="4">
        <f>ABRIL!D21+MAYO!D21+JUNIO!D21</f>
        <v>973</v>
      </c>
      <c r="E21" s="4">
        <f>ABRIL!E21+MAYO!E21+JUNIO!E21</f>
        <v>18401</v>
      </c>
      <c r="F21" s="4">
        <f>ABRIL!F21+MAYO!F21+JUNIO!F21</f>
        <v>11154</v>
      </c>
      <c r="G21" s="4">
        <f>ABRIL!G21+MAYO!G21+JUNIO!G21</f>
        <v>7247</v>
      </c>
    </row>
    <row r="22" spans="1:7" ht="16.5" x14ac:dyDescent="0.25">
      <c r="A22" s="5" t="s">
        <v>19</v>
      </c>
      <c r="B22" s="4">
        <f>ABRIL!B22+MAYO!B22+JUNIO!B22</f>
        <v>2636</v>
      </c>
      <c r="C22" s="4">
        <f>ABRIL!C22+MAYO!C22+JUNIO!C22</f>
        <v>1689</v>
      </c>
      <c r="D22" s="4">
        <f>ABRIL!D22+MAYO!D22+JUNIO!D22</f>
        <v>947</v>
      </c>
      <c r="E22" s="4">
        <f>ABRIL!E22+MAYO!E22+JUNIO!E22</f>
        <v>8818</v>
      </c>
      <c r="F22" s="4">
        <f>ABRIL!F22+MAYO!F22+JUNIO!F22</f>
        <v>5531</v>
      </c>
      <c r="G22" s="4">
        <f>ABRIL!G22+MAYO!G22+JUNIO!G22</f>
        <v>3287</v>
      </c>
    </row>
    <row r="23" spans="1:7" ht="72.95" customHeight="1" x14ac:dyDescent="0.25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opLeftCell="A10" workbookViewId="0">
      <selection activeCell="C19" sqref="C19:D19"/>
    </sheetView>
  </sheetViews>
  <sheetFormatPr baseColWidth="10" defaultRowHeight="27" customHeight="1" x14ac:dyDescent="0.2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27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3" spans="1:9" ht="27" customHeight="1" x14ac:dyDescent="0.25">
      <c r="A3" s="33" t="s">
        <v>0</v>
      </c>
      <c r="B3" s="32"/>
      <c r="C3" s="32"/>
      <c r="D3" s="32"/>
      <c r="E3" s="32"/>
      <c r="F3" s="32"/>
      <c r="G3" s="32"/>
      <c r="H3" s="32"/>
      <c r="I3" s="32"/>
    </row>
    <row r="5" spans="1:9" ht="27" customHeight="1" x14ac:dyDescent="0.25">
      <c r="A5" s="34" t="s">
        <v>34</v>
      </c>
      <c r="B5" s="32"/>
      <c r="C5" s="32"/>
      <c r="D5" s="32"/>
      <c r="E5" s="32"/>
      <c r="F5" s="32"/>
      <c r="G5" s="32"/>
      <c r="H5" s="32"/>
      <c r="I5" s="32"/>
    </row>
    <row r="6" spans="1:9" ht="27" customHeight="1" x14ac:dyDescent="0.25">
      <c r="A6" s="34" t="s">
        <v>2</v>
      </c>
      <c r="B6" s="32"/>
      <c r="C6" s="32"/>
      <c r="D6" s="32"/>
      <c r="E6" s="32"/>
      <c r="F6" s="32"/>
      <c r="G6" s="32"/>
      <c r="H6" s="32"/>
      <c r="I6" s="32"/>
    </row>
    <row r="9" spans="1:9" ht="27" customHeight="1" x14ac:dyDescent="0.25">
      <c r="A9" s="35" t="s">
        <v>3</v>
      </c>
      <c r="B9" s="32"/>
      <c r="C9" s="32"/>
      <c r="D9" s="32"/>
      <c r="E9" s="32"/>
      <c r="F9" s="32"/>
      <c r="G9" s="32"/>
      <c r="H9" s="32"/>
      <c r="I9" s="32"/>
    </row>
    <row r="11" spans="1:9" ht="27" customHeight="1" x14ac:dyDescent="0.25">
      <c r="A11" s="27" t="s">
        <v>4</v>
      </c>
      <c r="B11" s="29" t="s">
        <v>5</v>
      </c>
      <c r="C11" s="30"/>
      <c r="D11" s="31"/>
      <c r="E11" s="29" t="s">
        <v>6</v>
      </c>
      <c r="F11" s="30"/>
      <c r="G11" s="31"/>
    </row>
    <row r="12" spans="1:9" ht="27" customHeight="1" x14ac:dyDescent="0.25">
      <c r="A12" s="28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7" customHeight="1" x14ac:dyDescent="0.2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7" customHeight="1" x14ac:dyDescent="0.25">
      <c r="A14" s="4" t="s">
        <v>11</v>
      </c>
      <c r="B14" s="4">
        <f>ITRIMESTRE!B14+IITRIMESTRE!B14</f>
        <v>12615</v>
      </c>
      <c r="C14" s="4">
        <f>ITRIMESTRE!C14+IITRIMESTRE!C14</f>
        <v>7786</v>
      </c>
      <c r="D14" s="4">
        <f>ITRIMESTRE!D14+IITRIMESTRE!D14</f>
        <v>4829</v>
      </c>
      <c r="E14" s="4">
        <f>ITRIMESTRE!E14+IITRIMESTRE!E14</f>
        <v>80827</v>
      </c>
      <c r="F14" s="4">
        <f>ITRIMESTRE!F14+IITRIMESTRE!F14</f>
        <v>50519</v>
      </c>
      <c r="G14" s="4">
        <f>ITRIMESTRE!G14+IITRIMESTRE!G14</f>
        <v>30308</v>
      </c>
    </row>
    <row r="15" spans="1:9" ht="27" customHeight="1" x14ac:dyDescent="0.25">
      <c r="A15" s="5" t="s">
        <v>12</v>
      </c>
      <c r="B15" s="4">
        <f>ITRIMESTRE!B15+IITRIMESTRE!B15</f>
        <v>110</v>
      </c>
      <c r="C15" s="4">
        <f>ITRIMESTRE!C15+IITRIMESTRE!C15</f>
        <v>67</v>
      </c>
      <c r="D15" s="4">
        <f>ITRIMESTRE!D15+IITRIMESTRE!D15</f>
        <v>43</v>
      </c>
      <c r="E15" s="4">
        <f>ITRIMESTRE!E15+IITRIMESTRE!E15</f>
        <v>245</v>
      </c>
      <c r="F15" s="4">
        <f>ITRIMESTRE!F15+IITRIMESTRE!F15</f>
        <v>146</v>
      </c>
      <c r="G15" s="4">
        <f>ITRIMESTRE!G15+IITRIMESTRE!G15</f>
        <v>99</v>
      </c>
    </row>
    <row r="16" spans="1:9" ht="27" customHeight="1" x14ac:dyDescent="0.25">
      <c r="A16" s="5" t="s">
        <v>13</v>
      </c>
      <c r="B16" s="4">
        <f>ITRIMESTRE!B16+IITRIMESTRE!B16</f>
        <v>501</v>
      </c>
      <c r="C16" s="4">
        <f>ITRIMESTRE!C16+IITRIMESTRE!C16</f>
        <v>289</v>
      </c>
      <c r="D16" s="4">
        <f>ITRIMESTRE!D16+IITRIMESTRE!D16</f>
        <v>212</v>
      </c>
      <c r="E16" s="4">
        <f>ITRIMESTRE!E16+IITRIMESTRE!E16</f>
        <v>4994</v>
      </c>
      <c r="F16" s="4">
        <f>ITRIMESTRE!F16+IITRIMESTRE!F16</f>
        <v>2924</v>
      </c>
      <c r="G16" s="4">
        <f>ITRIMESTRE!G16+IITRIMESTRE!G16</f>
        <v>2070</v>
      </c>
    </row>
    <row r="17" spans="1:9" ht="27" customHeight="1" x14ac:dyDescent="0.25">
      <c r="A17" s="5" t="s">
        <v>14</v>
      </c>
      <c r="B17" s="4">
        <f>ITRIMESTRE!B17+IITRIMESTRE!B17</f>
        <v>710</v>
      </c>
      <c r="C17" s="4">
        <f>ITRIMESTRE!C17+IITRIMESTRE!C17</f>
        <v>369</v>
      </c>
      <c r="D17" s="4">
        <f>ITRIMESTRE!D17+IITRIMESTRE!D17</f>
        <v>341</v>
      </c>
      <c r="E17" s="4">
        <f>ITRIMESTRE!E17+IITRIMESTRE!E17</f>
        <v>7134</v>
      </c>
      <c r="F17" s="4">
        <f>ITRIMESTRE!F17+IITRIMESTRE!F17</f>
        <v>4062</v>
      </c>
      <c r="G17" s="4">
        <f>ITRIMESTRE!G17+IITRIMESTRE!G17</f>
        <v>3072</v>
      </c>
    </row>
    <row r="18" spans="1:9" ht="27" customHeight="1" x14ac:dyDescent="0.25">
      <c r="A18" s="5" t="s">
        <v>15</v>
      </c>
      <c r="B18" s="4">
        <f>ITRIMESTRE!B18+IITRIMESTRE!B18</f>
        <v>331</v>
      </c>
      <c r="C18" s="4">
        <f>ITRIMESTRE!C18+IITRIMESTRE!C18</f>
        <v>180</v>
      </c>
      <c r="D18" s="4">
        <f>ITRIMESTRE!D18+IITRIMESTRE!D18</f>
        <v>151</v>
      </c>
      <c r="E18" s="4">
        <f>ITRIMESTRE!E18+IITRIMESTRE!E18</f>
        <v>3232</v>
      </c>
      <c r="F18" s="4">
        <f>ITRIMESTRE!F18+IITRIMESTRE!F18</f>
        <v>1848</v>
      </c>
      <c r="G18" s="4">
        <f>ITRIMESTRE!G18+IITRIMESTRE!G18</f>
        <v>1384</v>
      </c>
    </row>
    <row r="19" spans="1:9" ht="27" customHeight="1" x14ac:dyDescent="0.25">
      <c r="A19" s="5" t="s">
        <v>16</v>
      </c>
      <c r="B19" s="4">
        <f>ITRIMESTRE!B19+IITRIMESTRE!B19</f>
        <v>429</v>
      </c>
      <c r="C19" s="4">
        <f>ITRIMESTRE!C19+IITRIMESTRE!C19</f>
        <v>278</v>
      </c>
      <c r="D19" s="4">
        <f>ITRIMESTRE!D19+IITRIMESTRE!D19</f>
        <v>151</v>
      </c>
      <c r="E19" s="4">
        <f>ITRIMESTRE!E19+IITRIMESTRE!E19</f>
        <v>3510</v>
      </c>
      <c r="F19" s="4">
        <f>ITRIMESTRE!F19+IITRIMESTRE!F19</f>
        <v>2163</v>
      </c>
      <c r="G19" s="4">
        <f>ITRIMESTRE!G19+IITRIMESTRE!G19</f>
        <v>1347</v>
      </c>
    </row>
    <row r="20" spans="1:9" ht="27" customHeight="1" x14ac:dyDescent="0.25">
      <c r="A20" s="5" t="s">
        <v>17</v>
      </c>
      <c r="B20" s="4">
        <f>ITRIMESTRE!B20+IITRIMESTRE!B20</f>
        <v>2405</v>
      </c>
      <c r="C20" s="4">
        <f>ITRIMESTRE!C20+IITRIMESTRE!C20</f>
        <v>1554</v>
      </c>
      <c r="D20" s="4">
        <f>ITRIMESTRE!D20+IITRIMESTRE!D20</f>
        <v>851</v>
      </c>
      <c r="E20" s="4">
        <f>ITRIMESTRE!E20+IITRIMESTRE!E20</f>
        <v>17996</v>
      </c>
      <c r="F20" s="4">
        <f>ITRIMESTRE!F20+IITRIMESTRE!F20</f>
        <v>11849</v>
      </c>
      <c r="G20" s="4">
        <f>ITRIMESTRE!G20+IITRIMESTRE!G20</f>
        <v>6147</v>
      </c>
    </row>
    <row r="21" spans="1:9" ht="27" customHeight="1" x14ac:dyDescent="0.25">
      <c r="A21" s="5" t="s">
        <v>18</v>
      </c>
      <c r="B21" s="4">
        <f>ITRIMESTRE!B21+IITRIMESTRE!B21</f>
        <v>4800</v>
      </c>
      <c r="C21" s="4">
        <f>ITRIMESTRE!C21+IITRIMESTRE!C21</f>
        <v>2981</v>
      </c>
      <c r="D21" s="4">
        <f>ITRIMESTRE!D21+IITRIMESTRE!D21</f>
        <v>1819</v>
      </c>
      <c r="E21" s="4">
        <f>ITRIMESTRE!E21+IITRIMESTRE!E21</f>
        <v>31026</v>
      </c>
      <c r="F21" s="4">
        <f>ITRIMESTRE!F21+IITRIMESTRE!F21</f>
        <v>19858</v>
      </c>
      <c r="G21" s="4">
        <f>ITRIMESTRE!G21+IITRIMESTRE!G21</f>
        <v>11168</v>
      </c>
    </row>
    <row r="22" spans="1:9" ht="27" customHeight="1" x14ac:dyDescent="0.25">
      <c r="A22" s="5" t="s">
        <v>19</v>
      </c>
      <c r="B22" s="4">
        <f>ITRIMESTRE!B22+IITRIMESTRE!B22</f>
        <v>3329</v>
      </c>
      <c r="C22" s="4">
        <f>ITRIMESTRE!C22+IITRIMESTRE!C22</f>
        <v>2068</v>
      </c>
      <c r="D22" s="4">
        <f>ITRIMESTRE!D22+IITRIMESTRE!D22</f>
        <v>1261</v>
      </c>
      <c r="E22" s="4">
        <f>ITRIMESTRE!E22+IITRIMESTRE!E22</f>
        <v>12690</v>
      </c>
      <c r="F22" s="4">
        <f>ITRIMESTRE!F22+IITRIMESTRE!F22</f>
        <v>7669</v>
      </c>
      <c r="G22" s="4">
        <f>ITRIMESTRE!G22+IITRIMESTRE!G22</f>
        <v>5021</v>
      </c>
    </row>
    <row r="23" spans="1:9" ht="27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</row>
    <row r="25" spans="1:9" ht="27" customHeight="1" x14ac:dyDescent="0.25">
      <c r="A25" s="33" t="s">
        <v>0</v>
      </c>
      <c r="B25" s="32"/>
      <c r="C25" s="32"/>
      <c r="D25" s="32"/>
      <c r="E25" s="32"/>
      <c r="F25" s="32"/>
      <c r="G25" s="32"/>
      <c r="H25" s="32"/>
      <c r="I25" s="32"/>
    </row>
    <row r="27" spans="1:9" ht="27" customHeight="1" x14ac:dyDescent="0.25">
      <c r="A27" s="34" t="s">
        <v>1</v>
      </c>
      <c r="B27" s="32"/>
      <c r="C27" s="32"/>
      <c r="D27" s="32"/>
      <c r="E27" s="32"/>
      <c r="F27" s="32"/>
      <c r="G27" s="32"/>
      <c r="H27" s="32"/>
      <c r="I27" s="32"/>
    </row>
    <row r="28" spans="1:9" ht="27" customHeight="1" x14ac:dyDescent="0.25">
      <c r="A28" s="34" t="s">
        <v>20</v>
      </c>
      <c r="B28" s="32"/>
      <c r="C28" s="32"/>
      <c r="D28" s="32"/>
      <c r="E28" s="32"/>
      <c r="F28" s="32"/>
      <c r="G28" s="32"/>
      <c r="H28" s="32"/>
      <c r="I28" s="32"/>
    </row>
    <row r="31" spans="1:9" ht="27" customHeight="1" x14ac:dyDescent="0.25">
      <c r="A31" s="35" t="s">
        <v>3</v>
      </c>
      <c r="B31" s="32"/>
      <c r="C31" s="32"/>
      <c r="D31" s="32"/>
      <c r="E31" s="32"/>
      <c r="F31" s="32"/>
      <c r="G31" s="32"/>
      <c r="H31" s="32"/>
      <c r="I31" s="32"/>
    </row>
    <row r="33" spans="1:9" ht="27" customHeight="1" x14ac:dyDescent="0.25">
      <c r="A33" s="27" t="s">
        <v>4</v>
      </c>
      <c r="B33" s="29" t="s">
        <v>5</v>
      </c>
      <c r="C33" s="30"/>
      <c r="D33" s="31"/>
      <c r="E33" s="29" t="s">
        <v>6</v>
      </c>
      <c r="F33" s="30"/>
      <c r="G33" s="31"/>
    </row>
    <row r="34" spans="1:9" ht="27" customHeight="1" x14ac:dyDescent="0.25">
      <c r="A34" s="28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27" customHeight="1" x14ac:dyDescent="0.25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27" customHeight="1" x14ac:dyDescent="0.25">
      <c r="A36" s="4" t="s">
        <v>11</v>
      </c>
      <c r="B36" s="4">
        <v>838</v>
      </c>
      <c r="C36" s="4">
        <v>496</v>
      </c>
      <c r="D36" s="4">
        <v>342</v>
      </c>
      <c r="E36" s="4">
        <v>4253</v>
      </c>
      <c r="F36" s="4">
        <v>2560</v>
      </c>
      <c r="G36" s="4">
        <v>1693</v>
      </c>
    </row>
    <row r="37" spans="1:9" ht="27" customHeight="1" x14ac:dyDescent="0.25">
      <c r="A37" s="5" t="s">
        <v>12</v>
      </c>
      <c r="B37" s="5">
        <v>5</v>
      </c>
      <c r="C37" s="5">
        <v>4</v>
      </c>
      <c r="D37" s="5">
        <v>1</v>
      </c>
      <c r="E37" s="5">
        <v>9</v>
      </c>
      <c r="F37" s="5">
        <v>5</v>
      </c>
      <c r="G37" s="5">
        <v>4</v>
      </c>
    </row>
    <row r="38" spans="1:9" ht="27" customHeight="1" x14ac:dyDescent="0.25">
      <c r="A38" s="5" t="s">
        <v>13</v>
      </c>
      <c r="B38" s="5">
        <v>63</v>
      </c>
      <c r="C38" s="5">
        <v>31</v>
      </c>
      <c r="D38" s="5">
        <v>32</v>
      </c>
      <c r="E38" s="5">
        <v>375</v>
      </c>
      <c r="F38" s="5">
        <v>183</v>
      </c>
      <c r="G38" s="5">
        <v>192</v>
      </c>
    </row>
    <row r="39" spans="1:9" ht="27" customHeight="1" x14ac:dyDescent="0.25">
      <c r="A39" s="5" t="s">
        <v>14</v>
      </c>
      <c r="B39" s="5">
        <v>64</v>
      </c>
      <c r="C39" s="5">
        <v>29</v>
      </c>
      <c r="D39" s="5">
        <v>35</v>
      </c>
      <c r="E39" s="5">
        <v>510</v>
      </c>
      <c r="F39" s="5">
        <v>263</v>
      </c>
      <c r="G39" s="5">
        <v>247</v>
      </c>
    </row>
    <row r="40" spans="1:9" ht="27" customHeight="1" x14ac:dyDescent="0.25">
      <c r="A40" s="5" t="s">
        <v>15</v>
      </c>
      <c r="B40" s="5">
        <v>31</v>
      </c>
      <c r="C40" s="5">
        <v>9</v>
      </c>
      <c r="D40" s="5">
        <v>22</v>
      </c>
      <c r="E40" s="5">
        <v>159</v>
      </c>
      <c r="F40" s="5">
        <v>67</v>
      </c>
      <c r="G40" s="5">
        <v>92</v>
      </c>
    </row>
    <row r="41" spans="1:9" ht="27" customHeight="1" x14ac:dyDescent="0.25">
      <c r="A41" s="5" t="s">
        <v>16</v>
      </c>
      <c r="B41" s="5">
        <v>39</v>
      </c>
      <c r="C41" s="5">
        <v>20</v>
      </c>
      <c r="D41" s="5">
        <v>19</v>
      </c>
      <c r="E41" s="5">
        <v>191</v>
      </c>
      <c r="F41" s="5">
        <v>110</v>
      </c>
      <c r="G41" s="5">
        <v>81</v>
      </c>
    </row>
    <row r="42" spans="1:9" ht="27" customHeight="1" x14ac:dyDescent="0.25">
      <c r="A42" s="5" t="s">
        <v>17</v>
      </c>
      <c r="B42" s="5">
        <v>218</v>
      </c>
      <c r="C42" s="5">
        <v>152</v>
      </c>
      <c r="D42" s="5">
        <v>66</v>
      </c>
      <c r="E42" s="5">
        <v>896</v>
      </c>
      <c r="F42" s="5">
        <v>608</v>
      </c>
      <c r="G42" s="5">
        <v>288</v>
      </c>
    </row>
    <row r="43" spans="1:9" ht="27" customHeight="1" x14ac:dyDescent="0.25">
      <c r="A43" s="5" t="s">
        <v>18</v>
      </c>
      <c r="B43" s="5">
        <v>342</v>
      </c>
      <c r="C43" s="5">
        <v>213</v>
      </c>
      <c r="D43" s="5">
        <v>129</v>
      </c>
      <c r="E43" s="5">
        <v>1610</v>
      </c>
      <c r="F43" s="5">
        <v>1049</v>
      </c>
      <c r="G43" s="5">
        <v>561</v>
      </c>
    </row>
    <row r="44" spans="1:9" ht="27" customHeight="1" x14ac:dyDescent="0.25">
      <c r="A44" s="5" t="s">
        <v>19</v>
      </c>
      <c r="B44" s="5">
        <v>76</v>
      </c>
      <c r="C44" s="5">
        <v>38</v>
      </c>
      <c r="D44" s="5">
        <v>38</v>
      </c>
      <c r="E44" s="5">
        <v>503</v>
      </c>
      <c r="F44" s="5">
        <v>275</v>
      </c>
      <c r="G44" s="5">
        <v>228</v>
      </c>
    </row>
    <row r="46" spans="1:9" ht="27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8" spans="1:9" ht="27" customHeight="1" x14ac:dyDescent="0.25">
      <c r="A48" s="33" t="s">
        <v>0</v>
      </c>
      <c r="B48" s="32"/>
      <c r="C48" s="32"/>
      <c r="D48" s="32"/>
      <c r="E48" s="32"/>
      <c r="F48" s="32"/>
      <c r="G48" s="32"/>
      <c r="H48" s="32"/>
      <c r="I48" s="32"/>
    </row>
    <row r="50" spans="1:9" ht="27" customHeight="1" x14ac:dyDescent="0.25">
      <c r="A50" s="34" t="s">
        <v>1</v>
      </c>
      <c r="B50" s="32"/>
      <c r="C50" s="32"/>
      <c r="D50" s="32"/>
      <c r="E50" s="32"/>
      <c r="F50" s="32"/>
      <c r="G50" s="32"/>
      <c r="H50" s="32"/>
      <c r="I50" s="32"/>
    </row>
    <row r="51" spans="1:9" ht="27" customHeight="1" x14ac:dyDescent="0.25">
      <c r="A51" s="34" t="s">
        <v>21</v>
      </c>
      <c r="B51" s="32"/>
      <c r="C51" s="32"/>
      <c r="D51" s="32"/>
      <c r="E51" s="32"/>
      <c r="F51" s="32"/>
      <c r="G51" s="32"/>
      <c r="H51" s="32"/>
      <c r="I51" s="32"/>
    </row>
    <row r="54" spans="1:9" ht="27" customHeight="1" x14ac:dyDescent="0.25">
      <c r="A54" s="35" t="s">
        <v>3</v>
      </c>
      <c r="B54" s="32"/>
      <c r="C54" s="32"/>
      <c r="D54" s="32"/>
      <c r="E54" s="32"/>
      <c r="F54" s="32"/>
      <c r="G54" s="32"/>
      <c r="H54" s="32"/>
      <c r="I54" s="32"/>
    </row>
    <row r="56" spans="1:9" ht="27" customHeight="1" x14ac:dyDescent="0.25">
      <c r="A56" s="27" t="s">
        <v>4</v>
      </c>
      <c r="B56" s="29" t="s">
        <v>5</v>
      </c>
      <c r="C56" s="30"/>
      <c r="D56" s="31"/>
      <c r="E56" s="29" t="s">
        <v>6</v>
      </c>
      <c r="F56" s="30"/>
      <c r="G56" s="31"/>
    </row>
    <row r="57" spans="1:9" ht="27" customHeight="1" x14ac:dyDescent="0.25">
      <c r="A57" s="28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</row>
    <row r="58" spans="1:9" ht="27" customHeight="1" x14ac:dyDescent="0.25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</row>
    <row r="59" spans="1:9" ht="27" customHeight="1" x14ac:dyDescent="0.25">
      <c r="A59" s="4" t="s">
        <v>11</v>
      </c>
      <c r="B59" s="4">
        <v>426</v>
      </c>
      <c r="C59" s="4">
        <v>277</v>
      </c>
      <c r="D59" s="4">
        <v>149</v>
      </c>
      <c r="E59" s="4">
        <v>1685</v>
      </c>
      <c r="F59" s="4">
        <v>1173</v>
      </c>
      <c r="G59" s="4">
        <v>512</v>
      </c>
    </row>
    <row r="60" spans="1:9" ht="27" customHeight="1" x14ac:dyDescent="0.25">
      <c r="A60" s="5" t="s">
        <v>12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9" ht="27" customHeight="1" x14ac:dyDescent="0.25">
      <c r="A61" s="5" t="s">
        <v>13</v>
      </c>
      <c r="B61" s="5">
        <v>19</v>
      </c>
      <c r="C61" s="5">
        <v>14</v>
      </c>
      <c r="D61" s="5">
        <v>5</v>
      </c>
      <c r="E61" s="5">
        <v>81</v>
      </c>
      <c r="F61" s="5">
        <v>50</v>
      </c>
      <c r="G61" s="5">
        <v>31</v>
      </c>
    </row>
    <row r="62" spans="1:9" ht="27" customHeight="1" x14ac:dyDescent="0.25">
      <c r="A62" s="5" t="s">
        <v>14</v>
      </c>
      <c r="B62" s="5">
        <v>54</v>
      </c>
      <c r="C62" s="5">
        <v>23</v>
      </c>
      <c r="D62" s="5">
        <v>31</v>
      </c>
      <c r="E62" s="5">
        <v>163</v>
      </c>
      <c r="F62" s="5">
        <v>69</v>
      </c>
      <c r="G62" s="5">
        <v>94</v>
      </c>
    </row>
    <row r="63" spans="1:9" ht="27" customHeight="1" x14ac:dyDescent="0.25">
      <c r="A63" s="5" t="s">
        <v>15</v>
      </c>
      <c r="B63" s="5">
        <v>11</v>
      </c>
      <c r="C63" s="5">
        <v>5</v>
      </c>
      <c r="D63" s="5">
        <v>6</v>
      </c>
      <c r="E63" s="5">
        <v>39</v>
      </c>
      <c r="F63" s="5">
        <v>22</v>
      </c>
      <c r="G63" s="5">
        <v>17</v>
      </c>
    </row>
    <row r="64" spans="1:9" ht="27" customHeight="1" x14ac:dyDescent="0.25">
      <c r="A64" s="5" t="s">
        <v>16</v>
      </c>
      <c r="B64" s="5">
        <v>8</v>
      </c>
      <c r="C64" s="5">
        <v>6</v>
      </c>
      <c r="D64" s="5">
        <v>2</v>
      </c>
      <c r="E64" s="5">
        <v>54</v>
      </c>
      <c r="F64" s="5">
        <v>35</v>
      </c>
      <c r="G64" s="5">
        <v>19</v>
      </c>
    </row>
    <row r="65" spans="1:9" ht="27" customHeight="1" x14ac:dyDescent="0.25">
      <c r="A65" s="5" t="s">
        <v>17</v>
      </c>
      <c r="B65" s="5">
        <v>94</v>
      </c>
      <c r="C65" s="5">
        <v>68</v>
      </c>
      <c r="D65" s="5">
        <v>26</v>
      </c>
      <c r="E65" s="5">
        <v>366</v>
      </c>
      <c r="F65" s="5">
        <v>301</v>
      </c>
      <c r="G65" s="5">
        <v>65</v>
      </c>
    </row>
    <row r="66" spans="1:9" ht="27" customHeight="1" x14ac:dyDescent="0.25">
      <c r="A66" s="5" t="s">
        <v>18</v>
      </c>
      <c r="B66" s="5">
        <v>174</v>
      </c>
      <c r="C66" s="5">
        <v>127</v>
      </c>
      <c r="D66" s="5">
        <v>47</v>
      </c>
      <c r="E66" s="5">
        <v>725</v>
      </c>
      <c r="F66" s="5">
        <v>562</v>
      </c>
      <c r="G66" s="5">
        <v>163</v>
      </c>
    </row>
    <row r="67" spans="1:9" ht="27" customHeight="1" x14ac:dyDescent="0.25">
      <c r="A67" s="5" t="s">
        <v>19</v>
      </c>
      <c r="B67" s="5">
        <v>66</v>
      </c>
      <c r="C67" s="5">
        <v>34</v>
      </c>
      <c r="D67" s="5">
        <v>32</v>
      </c>
      <c r="E67" s="5">
        <v>257</v>
      </c>
      <c r="F67" s="5">
        <v>134</v>
      </c>
      <c r="G67" s="5">
        <v>123</v>
      </c>
    </row>
    <row r="69" spans="1:9" ht="27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</row>
    <row r="71" spans="1:9" ht="27" customHeight="1" x14ac:dyDescent="0.25">
      <c r="A71" s="33" t="s">
        <v>0</v>
      </c>
      <c r="B71" s="32"/>
      <c r="C71" s="32"/>
      <c r="D71" s="32"/>
      <c r="E71" s="32"/>
      <c r="F71" s="32"/>
      <c r="G71" s="32"/>
      <c r="H71" s="32"/>
      <c r="I71" s="32"/>
    </row>
    <row r="73" spans="1:9" ht="27" customHeight="1" x14ac:dyDescent="0.25">
      <c r="A73" s="34" t="s">
        <v>1</v>
      </c>
      <c r="B73" s="32"/>
      <c r="C73" s="32"/>
      <c r="D73" s="32"/>
      <c r="E73" s="32"/>
      <c r="F73" s="32"/>
      <c r="G73" s="32"/>
      <c r="H73" s="32"/>
      <c r="I73" s="32"/>
    </row>
    <row r="74" spans="1:9" ht="27" customHeight="1" x14ac:dyDescent="0.25">
      <c r="A74" s="34" t="s">
        <v>22</v>
      </c>
      <c r="B74" s="32"/>
      <c r="C74" s="32"/>
      <c r="D74" s="32"/>
      <c r="E74" s="32"/>
      <c r="F74" s="32"/>
      <c r="G74" s="32"/>
      <c r="H74" s="32"/>
      <c r="I74" s="32"/>
    </row>
    <row r="77" spans="1:9" ht="27" customHeight="1" x14ac:dyDescent="0.25">
      <c r="A77" s="35" t="s">
        <v>3</v>
      </c>
      <c r="B77" s="32"/>
      <c r="C77" s="32"/>
      <c r="D77" s="32"/>
      <c r="E77" s="32"/>
      <c r="F77" s="32"/>
      <c r="G77" s="32"/>
      <c r="H77" s="32"/>
      <c r="I77" s="32"/>
    </row>
    <row r="79" spans="1:9" ht="27" customHeight="1" x14ac:dyDescent="0.25">
      <c r="A79" s="27" t="s">
        <v>4</v>
      </c>
      <c r="B79" s="29" t="s">
        <v>5</v>
      </c>
      <c r="C79" s="30"/>
      <c r="D79" s="31"/>
      <c r="E79" s="29" t="s">
        <v>6</v>
      </c>
      <c r="F79" s="30"/>
      <c r="G79" s="31"/>
    </row>
    <row r="80" spans="1:9" ht="27" customHeight="1" x14ac:dyDescent="0.25">
      <c r="A80" s="28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</row>
    <row r="81" spans="1:9" ht="27" customHeight="1" x14ac:dyDescent="0.25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</row>
    <row r="82" spans="1:9" ht="27" customHeight="1" x14ac:dyDescent="0.25">
      <c r="A82" s="4" t="s">
        <v>11</v>
      </c>
      <c r="B82" s="4">
        <v>1169</v>
      </c>
      <c r="C82" s="4">
        <v>741</v>
      </c>
      <c r="D82" s="4">
        <v>428</v>
      </c>
      <c r="E82" s="4">
        <v>3324</v>
      </c>
      <c r="F82" s="4">
        <v>2167</v>
      </c>
      <c r="G82" s="4">
        <v>1157</v>
      </c>
    </row>
    <row r="83" spans="1:9" ht="27" customHeight="1" x14ac:dyDescent="0.25">
      <c r="A83" s="5" t="s">
        <v>12</v>
      </c>
      <c r="B83" s="5">
        <v>2</v>
      </c>
      <c r="C83" s="5">
        <v>2</v>
      </c>
      <c r="D83" s="5">
        <v>0</v>
      </c>
      <c r="E83" s="5">
        <v>3</v>
      </c>
      <c r="F83" s="5">
        <v>3</v>
      </c>
      <c r="G83" s="5">
        <v>0</v>
      </c>
    </row>
    <row r="84" spans="1:9" ht="27" customHeight="1" x14ac:dyDescent="0.25">
      <c r="A84" s="5" t="s">
        <v>13</v>
      </c>
      <c r="B84" s="5">
        <v>46</v>
      </c>
      <c r="C84" s="5">
        <v>28</v>
      </c>
      <c r="D84" s="5">
        <v>18</v>
      </c>
      <c r="E84" s="5">
        <v>154</v>
      </c>
      <c r="F84" s="5">
        <v>91</v>
      </c>
      <c r="G84" s="5">
        <v>63</v>
      </c>
    </row>
    <row r="85" spans="1:9" ht="27" customHeight="1" x14ac:dyDescent="0.25">
      <c r="A85" s="5" t="s">
        <v>14</v>
      </c>
      <c r="B85" s="5">
        <v>104</v>
      </c>
      <c r="C85" s="5">
        <v>50</v>
      </c>
      <c r="D85" s="5">
        <v>54</v>
      </c>
      <c r="E85" s="5">
        <v>307</v>
      </c>
      <c r="F85" s="5">
        <v>140</v>
      </c>
      <c r="G85" s="5">
        <v>167</v>
      </c>
    </row>
    <row r="86" spans="1:9" ht="27" customHeight="1" x14ac:dyDescent="0.25">
      <c r="A86" s="5" t="s">
        <v>15</v>
      </c>
      <c r="B86" s="5">
        <v>74</v>
      </c>
      <c r="C86" s="5">
        <v>40</v>
      </c>
      <c r="D86" s="5">
        <v>34</v>
      </c>
      <c r="E86" s="5">
        <v>239</v>
      </c>
      <c r="F86" s="5">
        <v>119</v>
      </c>
      <c r="G86" s="5">
        <v>120</v>
      </c>
    </row>
    <row r="87" spans="1:9" ht="27" customHeight="1" x14ac:dyDescent="0.25">
      <c r="A87" s="5" t="s">
        <v>16</v>
      </c>
      <c r="B87" s="5">
        <v>76</v>
      </c>
      <c r="C87" s="5">
        <v>54</v>
      </c>
      <c r="D87" s="5">
        <v>22</v>
      </c>
      <c r="E87" s="5">
        <v>217</v>
      </c>
      <c r="F87" s="5">
        <v>164</v>
      </c>
      <c r="G87" s="5">
        <v>53</v>
      </c>
    </row>
    <row r="88" spans="1:9" ht="27" customHeight="1" x14ac:dyDescent="0.25">
      <c r="A88" s="5" t="s">
        <v>17</v>
      </c>
      <c r="B88" s="5">
        <v>269</v>
      </c>
      <c r="C88" s="5">
        <v>183</v>
      </c>
      <c r="D88" s="5">
        <v>86</v>
      </c>
      <c r="E88" s="5">
        <v>690</v>
      </c>
      <c r="F88" s="5">
        <v>495</v>
      </c>
      <c r="G88" s="5">
        <v>195</v>
      </c>
    </row>
    <row r="89" spans="1:9" ht="27" customHeight="1" x14ac:dyDescent="0.25">
      <c r="A89" s="5" t="s">
        <v>18</v>
      </c>
      <c r="B89" s="5">
        <v>508</v>
      </c>
      <c r="C89" s="5">
        <v>334</v>
      </c>
      <c r="D89" s="5">
        <v>174</v>
      </c>
      <c r="E89" s="5">
        <v>1448</v>
      </c>
      <c r="F89" s="5">
        <v>1013</v>
      </c>
      <c r="G89" s="5">
        <v>435</v>
      </c>
    </row>
    <row r="90" spans="1:9" ht="27" customHeight="1" x14ac:dyDescent="0.25">
      <c r="A90" s="5" t="s">
        <v>19</v>
      </c>
      <c r="B90" s="5">
        <v>90</v>
      </c>
      <c r="C90" s="5">
        <v>50</v>
      </c>
      <c r="D90" s="5">
        <v>40</v>
      </c>
      <c r="E90" s="5">
        <v>266</v>
      </c>
      <c r="F90" s="5">
        <v>142</v>
      </c>
      <c r="G90" s="5">
        <v>124</v>
      </c>
    </row>
    <row r="91" spans="1:9" ht="27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</row>
    <row r="93" spans="1:9" ht="27" customHeight="1" x14ac:dyDescent="0.25">
      <c r="A93" s="33" t="s">
        <v>0</v>
      </c>
      <c r="B93" s="32"/>
      <c r="C93" s="32"/>
      <c r="D93" s="32"/>
      <c r="E93" s="32"/>
      <c r="F93" s="32"/>
      <c r="G93" s="32"/>
      <c r="H93" s="32"/>
      <c r="I93" s="32"/>
    </row>
    <row r="95" spans="1:9" ht="27" customHeight="1" x14ac:dyDescent="0.25">
      <c r="A95" s="34" t="s">
        <v>1</v>
      </c>
      <c r="B95" s="32"/>
      <c r="C95" s="32"/>
      <c r="D95" s="32"/>
      <c r="E95" s="32"/>
      <c r="F95" s="32"/>
      <c r="G95" s="32"/>
      <c r="H95" s="32"/>
      <c r="I95" s="32"/>
    </row>
    <row r="96" spans="1:9" ht="27" customHeight="1" x14ac:dyDescent="0.25">
      <c r="A96" s="34" t="s">
        <v>23</v>
      </c>
      <c r="B96" s="32"/>
      <c r="C96" s="32"/>
      <c r="D96" s="32"/>
      <c r="E96" s="32"/>
      <c r="F96" s="32"/>
      <c r="G96" s="32"/>
      <c r="H96" s="32"/>
      <c r="I96" s="32"/>
    </row>
    <row r="99" spans="1:9" ht="27" customHeight="1" x14ac:dyDescent="0.25">
      <c r="A99" s="35" t="s">
        <v>3</v>
      </c>
      <c r="B99" s="32"/>
      <c r="C99" s="32"/>
      <c r="D99" s="32"/>
      <c r="E99" s="32"/>
      <c r="F99" s="32"/>
      <c r="G99" s="32"/>
      <c r="H99" s="32"/>
      <c r="I99" s="32"/>
    </row>
    <row r="101" spans="1:9" ht="27" customHeight="1" x14ac:dyDescent="0.25">
      <c r="A101" s="27" t="s">
        <v>4</v>
      </c>
      <c r="B101" s="29" t="s">
        <v>5</v>
      </c>
      <c r="C101" s="30"/>
      <c r="D101" s="31"/>
      <c r="E101" s="29" t="s">
        <v>6</v>
      </c>
      <c r="F101" s="30"/>
      <c r="G101" s="31"/>
    </row>
    <row r="102" spans="1:9" ht="27" customHeight="1" x14ac:dyDescent="0.25">
      <c r="A102" s="28"/>
      <c r="B102" s="2" t="s">
        <v>7</v>
      </c>
      <c r="C102" s="2" t="s">
        <v>8</v>
      </c>
      <c r="D102" s="2" t="s">
        <v>9</v>
      </c>
      <c r="E102" s="2" t="s">
        <v>7</v>
      </c>
      <c r="F102" s="2" t="s">
        <v>8</v>
      </c>
      <c r="G102" s="2" t="s">
        <v>9</v>
      </c>
    </row>
    <row r="103" spans="1:9" ht="27" customHeight="1" x14ac:dyDescent="0.25">
      <c r="A103" s="3" t="s">
        <v>10</v>
      </c>
      <c r="B103" s="3" t="s">
        <v>10</v>
      </c>
      <c r="C103" s="3" t="s">
        <v>10</v>
      </c>
      <c r="D103" s="3" t="s">
        <v>10</v>
      </c>
      <c r="E103" s="3" t="s">
        <v>10</v>
      </c>
      <c r="F103" s="3" t="s">
        <v>10</v>
      </c>
      <c r="G103" s="3" t="s">
        <v>10</v>
      </c>
    </row>
    <row r="104" spans="1:9" ht="27" customHeight="1" x14ac:dyDescent="0.25">
      <c r="A104" s="4" t="s">
        <v>11</v>
      </c>
      <c r="B104" s="4">
        <v>269</v>
      </c>
      <c r="C104" s="4">
        <v>198</v>
      </c>
      <c r="D104" s="4">
        <v>71</v>
      </c>
      <c r="E104" s="4">
        <v>1352</v>
      </c>
      <c r="F104" s="4">
        <v>875</v>
      </c>
      <c r="G104" s="4">
        <v>477</v>
      </c>
    </row>
    <row r="105" spans="1:9" ht="27" customHeight="1" x14ac:dyDescent="0.25">
      <c r="A105" s="5" t="s">
        <v>12</v>
      </c>
      <c r="B105" s="5">
        <v>2</v>
      </c>
      <c r="C105" s="5">
        <v>1</v>
      </c>
      <c r="D105" s="5">
        <v>1</v>
      </c>
      <c r="E105" s="5">
        <v>3</v>
      </c>
      <c r="F105" s="5">
        <v>1</v>
      </c>
      <c r="G105" s="5">
        <v>2</v>
      </c>
    </row>
    <row r="106" spans="1:9" ht="27" customHeight="1" x14ac:dyDescent="0.25">
      <c r="A106" s="5" t="s">
        <v>13</v>
      </c>
      <c r="B106" s="5">
        <v>38</v>
      </c>
      <c r="C106" s="5">
        <v>16</v>
      </c>
      <c r="D106" s="5">
        <v>22</v>
      </c>
      <c r="E106" s="5">
        <v>325</v>
      </c>
      <c r="F106" s="5">
        <v>135</v>
      </c>
      <c r="G106" s="5">
        <v>190</v>
      </c>
    </row>
    <row r="107" spans="1:9" ht="27" customHeight="1" x14ac:dyDescent="0.25">
      <c r="A107" s="5" t="s">
        <v>14</v>
      </c>
      <c r="B107" s="5">
        <v>13</v>
      </c>
      <c r="C107" s="5">
        <v>6</v>
      </c>
      <c r="D107" s="5">
        <v>7</v>
      </c>
      <c r="E107" s="5">
        <v>252</v>
      </c>
      <c r="F107" s="5">
        <v>114</v>
      </c>
      <c r="G107" s="5">
        <v>138</v>
      </c>
    </row>
    <row r="108" spans="1:9" ht="27" customHeight="1" x14ac:dyDescent="0.25">
      <c r="A108" s="5" t="s">
        <v>15</v>
      </c>
      <c r="B108" s="5">
        <v>11</v>
      </c>
      <c r="C108" s="5">
        <v>7</v>
      </c>
      <c r="D108" s="5">
        <v>4</v>
      </c>
      <c r="E108" s="5">
        <v>42</v>
      </c>
      <c r="F108" s="5">
        <v>26</v>
      </c>
      <c r="G108" s="5">
        <v>16</v>
      </c>
    </row>
    <row r="109" spans="1:9" ht="27" customHeight="1" x14ac:dyDescent="0.25">
      <c r="A109" s="5" t="s">
        <v>16</v>
      </c>
      <c r="B109" s="5">
        <v>10</v>
      </c>
      <c r="C109" s="5">
        <v>8</v>
      </c>
      <c r="D109" s="5">
        <v>2</v>
      </c>
      <c r="E109" s="5">
        <v>62</v>
      </c>
      <c r="F109" s="5">
        <v>52</v>
      </c>
      <c r="G109" s="5">
        <v>10</v>
      </c>
    </row>
    <row r="110" spans="1:9" ht="27" customHeight="1" x14ac:dyDescent="0.25">
      <c r="A110" s="5" t="s">
        <v>17</v>
      </c>
      <c r="B110" s="5">
        <v>103</v>
      </c>
      <c r="C110" s="5">
        <v>91</v>
      </c>
      <c r="D110" s="5">
        <v>12</v>
      </c>
      <c r="E110" s="5">
        <v>310</v>
      </c>
      <c r="F110" s="5">
        <v>287</v>
      </c>
      <c r="G110" s="5">
        <v>23</v>
      </c>
    </row>
    <row r="111" spans="1:9" ht="27" customHeight="1" x14ac:dyDescent="0.25">
      <c r="A111" s="5" t="s">
        <v>18</v>
      </c>
      <c r="B111" s="5">
        <v>73</v>
      </c>
      <c r="C111" s="5">
        <v>58</v>
      </c>
      <c r="D111" s="5">
        <v>15</v>
      </c>
      <c r="E111" s="5">
        <v>285</v>
      </c>
      <c r="F111" s="5">
        <v>220</v>
      </c>
      <c r="G111" s="5">
        <v>65</v>
      </c>
    </row>
    <row r="112" spans="1:9" ht="27" customHeight="1" x14ac:dyDescent="0.25">
      <c r="A112" s="5" t="s">
        <v>19</v>
      </c>
      <c r="B112" s="5">
        <v>19</v>
      </c>
      <c r="C112" s="5">
        <v>11</v>
      </c>
      <c r="D112" s="5">
        <v>8</v>
      </c>
      <c r="E112" s="5">
        <v>73</v>
      </c>
      <c r="F112" s="5">
        <v>40</v>
      </c>
      <c r="G112" s="5">
        <v>33</v>
      </c>
    </row>
    <row r="113" spans="1:9" ht="27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</row>
    <row r="115" spans="1:9" ht="27" customHeight="1" x14ac:dyDescent="0.25">
      <c r="A115" s="33" t="s">
        <v>0</v>
      </c>
      <c r="B115" s="32"/>
      <c r="C115" s="32"/>
      <c r="D115" s="32"/>
      <c r="E115" s="32"/>
      <c r="F115" s="32"/>
      <c r="G115" s="32"/>
      <c r="H115" s="32"/>
      <c r="I115" s="32"/>
    </row>
    <row r="117" spans="1:9" ht="27" customHeight="1" x14ac:dyDescent="0.25">
      <c r="A117" s="34" t="s">
        <v>1</v>
      </c>
      <c r="B117" s="32"/>
      <c r="C117" s="32"/>
      <c r="D117" s="32"/>
      <c r="E117" s="32"/>
      <c r="F117" s="32"/>
      <c r="G117" s="32"/>
      <c r="H117" s="32"/>
      <c r="I117" s="32"/>
    </row>
    <row r="118" spans="1:9" ht="27" customHeight="1" x14ac:dyDescent="0.25">
      <c r="A118" s="34" t="s">
        <v>24</v>
      </c>
      <c r="B118" s="32"/>
      <c r="C118" s="32"/>
      <c r="D118" s="32"/>
      <c r="E118" s="32"/>
      <c r="F118" s="32"/>
      <c r="G118" s="32"/>
      <c r="H118" s="32"/>
      <c r="I118" s="32"/>
    </row>
    <row r="121" spans="1:9" ht="27" customHeight="1" x14ac:dyDescent="0.25">
      <c r="A121" s="35" t="s">
        <v>3</v>
      </c>
      <c r="B121" s="32"/>
      <c r="C121" s="32"/>
      <c r="D121" s="32"/>
      <c r="E121" s="32"/>
      <c r="F121" s="32"/>
      <c r="G121" s="32"/>
      <c r="H121" s="32"/>
      <c r="I121" s="32"/>
    </row>
    <row r="123" spans="1:9" ht="27" customHeight="1" x14ac:dyDescent="0.25">
      <c r="A123" s="27" t="s">
        <v>4</v>
      </c>
      <c r="B123" s="29" t="s">
        <v>5</v>
      </c>
      <c r="C123" s="30"/>
      <c r="D123" s="31"/>
      <c r="E123" s="29" t="s">
        <v>6</v>
      </c>
      <c r="F123" s="30"/>
      <c r="G123" s="31"/>
    </row>
    <row r="124" spans="1:9" ht="27" customHeight="1" x14ac:dyDescent="0.25">
      <c r="A124" s="28"/>
      <c r="B124" s="2" t="s">
        <v>7</v>
      </c>
      <c r="C124" s="2" t="s">
        <v>8</v>
      </c>
      <c r="D124" s="2" t="s">
        <v>9</v>
      </c>
      <c r="E124" s="2" t="s">
        <v>7</v>
      </c>
      <c r="F124" s="2" t="s">
        <v>8</v>
      </c>
      <c r="G124" s="2" t="s">
        <v>9</v>
      </c>
    </row>
    <row r="125" spans="1:9" ht="27" customHeight="1" x14ac:dyDescent="0.25">
      <c r="A125" s="3" t="s">
        <v>10</v>
      </c>
      <c r="B125" s="3" t="s">
        <v>10</v>
      </c>
      <c r="C125" s="3" t="s">
        <v>10</v>
      </c>
      <c r="D125" s="3" t="s">
        <v>10</v>
      </c>
      <c r="E125" s="3" t="s">
        <v>10</v>
      </c>
      <c r="F125" s="3" t="s">
        <v>10</v>
      </c>
      <c r="G125" s="3" t="s">
        <v>10</v>
      </c>
    </row>
    <row r="126" spans="1:9" ht="27" customHeight="1" x14ac:dyDescent="0.25">
      <c r="A126" s="4" t="s">
        <v>11</v>
      </c>
      <c r="B126" s="4">
        <v>115</v>
      </c>
      <c r="C126" s="4">
        <v>65</v>
      </c>
      <c r="D126" s="4">
        <v>50</v>
      </c>
      <c r="E126" s="4">
        <v>1410</v>
      </c>
      <c r="F126" s="4">
        <v>807</v>
      </c>
      <c r="G126" s="4">
        <v>603</v>
      </c>
    </row>
    <row r="127" spans="1:9" ht="27" customHeight="1" x14ac:dyDescent="0.25">
      <c r="A127" s="5" t="s">
        <v>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9" ht="27" customHeight="1" x14ac:dyDescent="0.25">
      <c r="A128" s="5" t="s">
        <v>13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16.5" x14ac:dyDescent="0.25">
      <c r="A129" s="5" t="s">
        <v>14</v>
      </c>
      <c r="B129" s="5">
        <v>2</v>
      </c>
      <c r="C129" s="5">
        <v>0</v>
      </c>
      <c r="D129" s="5">
        <v>2</v>
      </c>
      <c r="E129" s="5">
        <v>12</v>
      </c>
      <c r="F129" s="5">
        <v>0</v>
      </c>
      <c r="G129" s="5">
        <v>12</v>
      </c>
    </row>
    <row r="130" spans="1:7" ht="16.5" x14ac:dyDescent="0.25">
      <c r="A130" s="5" t="s">
        <v>15</v>
      </c>
      <c r="B130" s="5">
        <v>5</v>
      </c>
      <c r="C130" s="5">
        <v>2</v>
      </c>
      <c r="D130" s="5">
        <v>3</v>
      </c>
      <c r="E130" s="5">
        <v>79</v>
      </c>
      <c r="F130" s="5">
        <v>29</v>
      </c>
      <c r="G130" s="5">
        <v>50</v>
      </c>
    </row>
    <row r="131" spans="1:7" ht="16.5" x14ac:dyDescent="0.25">
      <c r="A131" s="5" t="s">
        <v>16</v>
      </c>
      <c r="B131" s="5">
        <v>12</v>
      </c>
      <c r="C131" s="5">
        <v>7</v>
      </c>
      <c r="D131" s="5">
        <v>5</v>
      </c>
      <c r="E131" s="5">
        <v>142</v>
      </c>
      <c r="F131" s="5">
        <v>68</v>
      </c>
      <c r="G131" s="5">
        <v>74</v>
      </c>
    </row>
    <row r="132" spans="1:7" ht="16.5" x14ac:dyDescent="0.25">
      <c r="A132" s="5" t="s">
        <v>17</v>
      </c>
      <c r="B132" s="5">
        <v>22</v>
      </c>
      <c r="C132" s="5">
        <v>11</v>
      </c>
      <c r="D132" s="5">
        <v>11</v>
      </c>
      <c r="E132" s="5">
        <v>258</v>
      </c>
      <c r="F132" s="5">
        <v>133</v>
      </c>
      <c r="G132" s="5">
        <v>125</v>
      </c>
    </row>
    <row r="133" spans="1:7" ht="16.5" x14ac:dyDescent="0.25">
      <c r="A133" s="5" t="s">
        <v>18</v>
      </c>
      <c r="B133" s="5">
        <v>60</v>
      </c>
      <c r="C133" s="5">
        <v>33</v>
      </c>
      <c r="D133" s="5">
        <v>27</v>
      </c>
      <c r="E133" s="5">
        <v>716</v>
      </c>
      <c r="F133" s="5">
        <v>443</v>
      </c>
      <c r="G133" s="5">
        <v>273</v>
      </c>
    </row>
    <row r="134" spans="1:7" ht="16.5" x14ac:dyDescent="0.25">
      <c r="A134" s="5" t="s">
        <v>19</v>
      </c>
      <c r="B134" s="5">
        <v>14</v>
      </c>
      <c r="C134" s="5">
        <v>12</v>
      </c>
      <c r="D134" s="5">
        <v>2</v>
      </c>
      <c r="E134" s="5">
        <v>203</v>
      </c>
      <c r="F134" s="5">
        <v>134</v>
      </c>
      <c r="G134" s="5">
        <v>69</v>
      </c>
    </row>
  </sheetData>
  <mergeCells count="48">
    <mergeCell ref="A33:A34"/>
    <mergeCell ref="B33:D33"/>
    <mergeCell ref="E33:G33"/>
    <mergeCell ref="A1:I1"/>
    <mergeCell ref="A3:I3"/>
    <mergeCell ref="A5:I5"/>
    <mergeCell ref="A6:I6"/>
    <mergeCell ref="A9:I9"/>
    <mergeCell ref="A11:A12"/>
    <mergeCell ref="B11:D11"/>
    <mergeCell ref="E11:G11"/>
    <mergeCell ref="A23:I23"/>
    <mergeCell ref="A25:I25"/>
    <mergeCell ref="A27:I27"/>
    <mergeCell ref="A28:I28"/>
    <mergeCell ref="A31:I31"/>
    <mergeCell ref="A79:A80"/>
    <mergeCell ref="B79:D79"/>
    <mergeCell ref="E79:G79"/>
    <mergeCell ref="A46:I46"/>
    <mergeCell ref="A48:I48"/>
    <mergeCell ref="A50:I50"/>
    <mergeCell ref="A51:I51"/>
    <mergeCell ref="A54:I54"/>
    <mergeCell ref="A56:A57"/>
    <mergeCell ref="B56:D56"/>
    <mergeCell ref="E56:G56"/>
    <mergeCell ref="A69:I69"/>
    <mergeCell ref="A71:I71"/>
    <mergeCell ref="A73:I73"/>
    <mergeCell ref="A74:I74"/>
    <mergeCell ref="A77:I77"/>
    <mergeCell ref="A123:A124"/>
    <mergeCell ref="B123:D123"/>
    <mergeCell ref="E123:G123"/>
    <mergeCell ref="A91:I91"/>
    <mergeCell ref="A93:I93"/>
    <mergeCell ref="A95:I95"/>
    <mergeCell ref="A96:I96"/>
    <mergeCell ref="A99:I99"/>
    <mergeCell ref="A101:A102"/>
    <mergeCell ref="B101:D101"/>
    <mergeCell ref="E101:G101"/>
    <mergeCell ref="A113:I113"/>
    <mergeCell ref="A115:I115"/>
    <mergeCell ref="A117:I117"/>
    <mergeCell ref="A118:I118"/>
    <mergeCell ref="A121:I1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51959202205</cp:lastModifiedBy>
  <dcterms:created xsi:type="dcterms:W3CDTF">2021-02-10T22:42:59Z</dcterms:created>
  <dcterms:modified xsi:type="dcterms:W3CDTF">2022-06-01T18:00:46Z</dcterms:modified>
</cp:coreProperties>
</file>